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1"/>
  </bookViews>
  <sheets>
    <sheet name="Лист1" sheetId="1" r:id="rId1"/>
    <sheet name="Лист2" sheetId="2" r:id="rId2"/>
  </sheets>
  <definedNames>
    <definedName name="_xlnm.Print_Area" localSheetId="1">'Лист2'!$A$1:$J$81</definedName>
  </definedNames>
  <calcPr fullCalcOnLoad="1" refMode="R1C1"/>
</workbook>
</file>

<file path=xl/sharedStrings.xml><?xml version="1.0" encoding="utf-8"?>
<sst xmlns="http://schemas.openxmlformats.org/spreadsheetml/2006/main" count="426" uniqueCount="238">
  <si>
    <t>383</t>
  </si>
  <si>
    <t xml:space="preserve">Единица измерения:  руб </t>
  </si>
  <si>
    <t xml:space="preserve">                         ОТЧЕТ  ОБ  ИСПОЛНЕНИИ БЮДЖЕТА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</si>
  <si>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</si>
  <si>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</si>
  <si>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</si>
  <si>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</si>
  <si>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</si>
  <si>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</si>
  <si>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законом о бюджете,</t>
  </si>
  <si>
    <t>в том числе:</t>
  </si>
  <si>
    <t>Код дохода по КД</t>
  </si>
  <si>
    <t xml:space="preserve">Доходы, утвержденные </t>
  </si>
  <si>
    <t xml:space="preserve">         Исполнено</t>
  </si>
  <si>
    <t>через лицевые</t>
  </si>
  <si>
    <t>счета органов,</t>
  </si>
  <si>
    <t>осуществляющих</t>
  </si>
  <si>
    <t>кассовое обслу-</t>
  </si>
  <si>
    <t>живание испол-</t>
  </si>
  <si>
    <t>нения бюджета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</si>
  <si>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</si>
  <si>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</si>
  <si>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</si>
  <si>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</si>
  <si>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</si>
  <si>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</si>
  <si>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</si>
  <si>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</si>
  <si>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</si>
  <si>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нормативными пра-</t>
  </si>
  <si>
    <t>вовыми актами</t>
  </si>
  <si>
    <t>о бюджете</t>
  </si>
  <si>
    <t>9</t>
  </si>
  <si>
    <t>Источники</t>
  </si>
  <si>
    <t>финансирования,</t>
  </si>
  <si>
    <t>утвержденные</t>
  </si>
  <si>
    <t>росписью</t>
  </si>
  <si>
    <t>сводной бюджетной</t>
  </si>
  <si>
    <t>Код источника</t>
  </si>
  <si>
    <t>финансирования</t>
  </si>
  <si>
    <t>по КИВФ, КИВнФ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</si>
  <si>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</si>
  <si>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</si>
  <si>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</si>
  <si>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</si>
  <si>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</si>
  <si>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</si>
  <si>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</si>
  <si>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</si>
  <si>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</si>
  <si>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</si>
  <si>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</si>
  <si>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через </t>
  </si>
  <si>
    <t>органы,</t>
  </si>
  <si>
    <t>осуществляющие</t>
  </si>
  <si>
    <t xml:space="preserve">                        (подпись)                     (расшифровка подписи)</t>
  </si>
  <si>
    <t xml:space="preserve">                                      ГЛАВНОГО РАСПОРЯДИТЕЛЯ (РАСПОРЯДИТЕЛЯ), ПОЛУЧАТЕЛЯ СРЕДСТВ БЮДЖЕТА</t>
  </si>
  <si>
    <t>010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</si>
  <si>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</si>
  <si>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</si>
  <si>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</si>
  <si>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</si>
  <si>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</si>
  <si>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</si>
  <si>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</si>
  <si>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</si>
  <si>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</si>
  <si>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</si>
  <si>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Отметка ответственного исполнителя органа, осуществляющего кассовое обслуживание исполнения бюджета</t>
  </si>
  <si>
    <t xml:space="preserve">    (должность)                  (подпись)                        (расшифровка  подписи)                        </t>
  </si>
  <si>
    <t xml:space="preserve">                                 1. Доходы бюджета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</si>
  <si>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</si>
  <si>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</si>
  <si>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</si>
  <si>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</si>
  <si>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</si>
  <si>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</si>
  <si>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</si>
  <si>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</si>
  <si>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</si>
  <si>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</si>
  <si>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</si>
  <si>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увеличение счетов расчетов (дебетовый остаток счета 21002000)</t>
  </si>
  <si>
    <t>уменьшение счетов расчетов (кредитовый остаток счета 30405000)</t>
  </si>
  <si>
    <t>Изменение остатков во внутренних расчетах (стр.821 + 822)</t>
  </si>
  <si>
    <t>увеличение остатков во внутренних расчетах (кредит счета 130404000)</t>
  </si>
  <si>
    <t>уменьшение остатков во внутренних расчетах (дебет счета 130404000)</t>
  </si>
  <si>
    <t>х</t>
  </si>
  <si>
    <t xml:space="preserve">             Форма 0503127  с.4</t>
  </si>
  <si>
    <t>Наименование вида деятельности  ______________________________________________________________________________________________________________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</si>
  <si>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</si>
  <si>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</si>
  <si>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</si>
  <si>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Изменение остатков в расчетах                       (стр.810 + 820)</t>
  </si>
  <si>
    <t>изменение остатков в расчетах с органами, организующими исполнение бюджетов       (стр.811 + 812)</t>
  </si>
  <si>
    <t>0</t>
  </si>
  <si>
    <t>Общегосударственные вопросы</t>
  </si>
  <si>
    <t>Национальная безопасность и правоохранительная деятельность</t>
  </si>
  <si>
    <t>Коммунальное хозяйство</t>
  </si>
  <si>
    <t>Образование</t>
  </si>
  <si>
    <t>Социальная политика</t>
  </si>
  <si>
    <t>992 0113 0700000 184</t>
  </si>
  <si>
    <t>Социальное обеспечение населения</t>
  </si>
  <si>
    <t>Мероприятия в области социальной политики</t>
  </si>
  <si>
    <t>Выполнение других обязательств государства</t>
  </si>
  <si>
    <t>Мероприятия по ликвидации чрезвычайных ситуаций и стихийных бедствий,выполняемые в рамках социальных решений</t>
  </si>
  <si>
    <t>992 1101 5170000 526</t>
  </si>
  <si>
    <t>Субвенции на осуществление части полномочий по решению вопросов местного значения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</si>
  <si>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Обеспечение деятельности подведомственных учреждений</t>
  </si>
  <si>
    <r>
      <t xml:space="preserve">Учреждение (главный распорядитель (распорядитель), получатель)          </t>
    </r>
    <r>
      <rPr>
        <i/>
        <u val="single"/>
        <sz val="8"/>
        <rFont val="Arial Cyr"/>
        <family val="0"/>
      </rPr>
      <t>Администрация Лабинского городского поселения</t>
    </r>
  </si>
  <si>
    <t>992 0102 0010000 010</t>
  </si>
  <si>
    <t>992 0707 4310000 327</t>
  </si>
  <si>
    <t>Государственная поддержка в сфере образования</t>
  </si>
  <si>
    <t>Аренданая плата и поступления от продажи права на заключение договоров аренды за земли городских населенных пунктов до разграничения государственной собственности на землю, расположенных в границах городских поселений</t>
  </si>
  <si>
    <t>Доходы от сдачи в аренду имущества, 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</si>
  <si>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992 0309 2180000 260</t>
  </si>
  <si>
    <t>Е.А.Спириденкова</t>
  </si>
  <si>
    <t xml:space="preserve">                                                   (подпись)                (расшифровка подписи)</t>
  </si>
  <si>
    <t xml:space="preserve">                                             (подпись)                                      (расшифровка подписи)</t>
  </si>
  <si>
    <t>992 0707 7950000 447</t>
  </si>
  <si>
    <t>992 0115 7950000 216</t>
  </si>
  <si>
    <t>992 0709 7950000 285</t>
  </si>
  <si>
    <t xml:space="preserve">     </t>
  </si>
  <si>
    <t>992 1003 7950000 482</t>
  </si>
  <si>
    <t>992 1003 5050000 483</t>
  </si>
  <si>
    <r>
      <t>"</t>
    </r>
    <r>
      <rPr>
        <u val="single"/>
        <sz val="8"/>
        <rFont val="Arial Cyr"/>
        <family val="2"/>
      </rPr>
      <t>12</t>
    </r>
    <r>
      <rPr>
        <sz val="8"/>
        <rFont val="Arial Cyr"/>
        <family val="2"/>
      </rPr>
      <t xml:space="preserve">"   января  2007  г. </t>
    </r>
  </si>
  <si>
    <r>
      <t xml:space="preserve"> ________________    __________________    _________________________                 "</t>
    </r>
    <r>
      <rPr>
        <u val="single"/>
        <sz val="8"/>
        <rFont val="Arial Cyr"/>
        <family val="2"/>
      </rPr>
      <t>12</t>
    </r>
    <r>
      <rPr>
        <sz val="8"/>
        <rFont val="Arial Cyr"/>
        <family val="2"/>
      </rPr>
      <t>"</t>
    </r>
    <r>
      <rPr>
        <u val="single"/>
        <sz val="8"/>
        <rFont val="Arial Cyr"/>
        <family val="0"/>
      </rPr>
      <t xml:space="preserve"> января </t>
    </r>
    <r>
      <rPr>
        <sz val="8"/>
        <rFont val="Arial Cyr"/>
        <family val="2"/>
      </rPr>
      <t xml:space="preserve"> 2007г.</t>
    </r>
  </si>
  <si>
    <t>12.01.2007</t>
  </si>
  <si>
    <t>Заместитель главы по финансам, бюджету и контролю                        __________________</t>
  </si>
  <si>
    <t>Начальник отдела бухгалтерского учета________________  Е.Ю.Митрофанова</t>
  </si>
  <si>
    <t>Всего собственных доходов</t>
  </si>
  <si>
    <t>Налог на доходы с физических лиц</t>
  </si>
  <si>
    <t>Единый сельскохозяйственный налог</t>
  </si>
  <si>
    <t>000 1 01 02000 01 0000 110</t>
  </si>
  <si>
    <t>182 1 05 03000 01 0000 110</t>
  </si>
  <si>
    <t>Налог на имущество</t>
  </si>
  <si>
    <t xml:space="preserve">000 1 06 00000 00 0000 000 </t>
  </si>
  <si>
    <t>Земельный налог</t>
  </si>
  <si>
    <t>000 1 06 06000 00 0000 110</t>
  </si>
  <si>
    <t>Итого по налоговым доходам</t>
  </si>
  <si>
    <t>821 1 11 05012 10 0000 120</t>
  </si>
  <si>
    <t>821 1 11 05011 01 0000 120</t>
  </si>
  <si>
    <t>Аренданая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</t>
  </si>
  <si>
    <t>992 1 11 05035 10 0000 120</t>
  </si>
  <si>
    <t>Доходы от перечисления части прибыли, остающиеся после уплаты налогов и иных обязательных платежей муниципальных унитарных предприятий, созданных поселениями</t>
  </si>
  <si>
    <t>992 1 11 07015 10 0000 120</t>
  </si>
  <si>
    <t xml:space="preserve">Прочие неналоговые доходы </t>
  </si>
  <si>
    <t>992 1 17 00000 00 0000 180</t>
  </si>
  <si>
    <t>Невыясненные поступления</t>
  </si>
  <si>
    <t>100 1 17 01050 10 0000 180</t>
  </si>
  <si>
    <t>Итого по неналоговым доходам</t>
  </si>
  <si>
    <t>Безвозмездные поступления</t>
  </si>
  <si>
    <t>992 2 00 00000 00 0000 000</t>
  </si>
  <si>
    <t>Источники внутреннего финансирования</t>
  </si>
  <si>
    <t>902 0 60 00000 00 0000 430</t>
  </si>
  <si>
    <t>Всего доходы</t>
  </si>
  <si>
    <t xml:space="preserve">                                                                        на  8 июня  2007 г.</t>
  </si>
  <si>
    <t>Глава муниципального образования</t>
  </si>
  <si>
    <t xml:space="preserve">Резервные фонды </t>
  </si>
  <si>
    <t>Резервные фонды органов местного самоуправления</t>
  </si>
  <si>
    <t>Другие общегосударственные вопросы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</si>
  <si>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</si>
  <si>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</si>
  <si>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Целевые программы муниципального образования</t>
  </si>
  <si>
    <t>Мероприятия в области коммунального хозяйства по развитию, реконструкции и замене инженерных сетей</t>
  </si>
  <si>
    <t>Другие вопросы в области образования</t>
  </si>
  <si>
    <t>992 0309 2190000 327</t>
  </si>
  <si>
    <t>Мероприятия по гражданской обороне</t>
  </si>
  <si>
    <t>992 0310 7950000 327</t>
  </si>
  <si>
    <t>Региональные целевые программы</t>
  </si>
  <si>
    <t>Развитие общественной инфраструктуры регионального и местного значения</t>
  </si>
  <si>
    <t>992 0502 7950000 411</t>
  </si>
  <si>
    <t>Расходы на проведение общероссийских мероприятий для детей и молодежи</t>
  </si>
  <si>
    <t>992 0901</t>
  </si>
  <si>
    <t>992 0901 7950000 213</t>
  </si>
  <si>
    <t xml:space="preserve">Здравоохранение </t>
  </si>
  <si>
    <t>992 0902 7950000 214</t>
  </si>
  <si>
    <t>Субвенция бюджету муниципального района из бюджетов поселений на решение вопросов местного значения межмуниципального характера</t>
  </si>
  <si>
    <t>992 1101 5170000 525</t>
  </si>
  <si>
    <t>Культура, кинематография, СМИ</t>
  </si>
  <si>
    <t>Культура</t>
  </si>
  <si>
    <t>Мероприятия в сфере культуры, кинематографии и СМИ</t>
  </si>
  <si>
    <t>Дворцы и дома культуры</t>
  </si>
  <si>
    <t>Оказание социальной помощи</t>
  </si>
  <si>
    <t>Жилищно-коммунальное хозяйство</t>
  </si>
  <si>
    <t>993 0501</t>
  </si>
  <si>
    <t>994 0501</t>
  </si>
  <si>
    <t>993 0801</t>
  </si>
  <si>
    <t>994 0801</t>
  </si>
  <si>
    <t>Кинематография</t>
  </si>
  <si>
    <t>Другие вопросы в области культуры, кинематографии, средств массовой информации</t>
  </si>
  <si>
    <t>Пенсионное обеспечение</t>
  </si>
  <si>
    <t>Иные межбюджетные трансферты</t>
  </si>
  <si>
    <t>Жилищное хозяйство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</si>
  <si>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</si>
  <si>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</si>
  <si>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</si>
  <si>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</si>
  <si>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Молодежная политика и оздоровление детей</t>
  </si>
  <si>
    <t>Межбюджетные трансферты</t>
  </si>
  <si>
    <t>Здравоохранение, физическая культура и спорт</t>
  </si>
  <si>
    <t>(тыс. рублей)</t>
  </si>
  <si>
    <t>Рз</t>
  </si>
  <si>
    <t>ПР</t>
  </si>
  <si>
    <t>01</t>
  </si>
  <si>
    <t>02</t>
  </si>
  <si>
    <t>04</t>
  </si>
  <si>
    <t>12</t>
  </si>
  <si>
    <t>14</t>
  </si>
  <si>
    <t>00</t>
  </si>
  <si>
    <t>09</t>
  </si>
  <si>
    <t>03</t>
  </si>
  <si>
    <t>07</t>
  </si>
  <si>
    <t>06</t>
  </si>
  <si>
    <t>05</t>
  </si>
  <si>
    <t>08</t>
  </si>
  <si>
    <t>10</t>
  </si>
  <si>
    <t>11</t>
  </si>
  <si>
    <t>Национальная экономика</t>
  </si>
  <si>
    <t>Другие вопросы в области национальной экономики</t>
  </si>
  <si>
    <t>Бюджет, утвержденный решением Совета Лабинского городского поселения от 17.12.2008 г. № 282</t>
  </si>
  <si>
    <t>276,6</t>
  </si>
  <si>
    <t>Сельское хозяйство и рыболовство</t>
  </si>
  <si>
    <t>Водные ресурсы</t>
  </si>
  <si>
    <t>Лесное хозяйство</t>
  </si>
  <si>
    <t xml:space="preserve">Обеспечение проведения выборов и референдумов </t>
  </si>
  <si>
    <t xml:space="preserve">Физическая культура и спорт </t>
  </si>
  <si>
    <t>ПРИЛОЖЕНИЕ  №2</t>
  </si>
  <si>
    <t>Дорожное хозяйство</t>
  </si>
  <si>
    <t>И.В.Рыбьякова</t>
  </si>
  <si>
    <t>Уточненная сводная бюджетная роспись на 2009 г.</t>
  </si>
  <si>
    <t>Исполнено за 2009 год</t>
  </si>
  <si>
    <t xml:space="preserve"> % исполнения к уточненной сводной бюджетной росписи на 2009 г.</t>
  </si>
  <si>
    <t>Транспорт</t>
  </si>
  <si>
    <t>Начальник финансового управления администрации Лабинского городского поселения Лабинского района</t>
  </si>
  <si>
    <t>УТВЕРЖДЕНО</t>
  </si>
  <si>
    <t>решением Совета  Лабинского городского поселения Лабинского района от                               №      "Об утверждении отчета об исполнении  бюджета Лабинского городского  поселения  Лабинского района за 2009 год"</t>
  </si>
  <si>
    <t xml:space="preserve">           Исполнение  расходов  бюджета Лабинского городского поселения Лабинского района на 2009 год по разделам и подразделам  классификации расходов бюджетов Российской Федерации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</si>
</sst>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i/>
      <u val="single"/>
      <sz val="8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medium"/>
      <top style="hair"/>
      <bottom style="hair"/>
    </border>
    <border>
      <left style="thin"/>
      <right style="medium"/>
      <top/>
      <bottom style="medium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Continuous"/>
    </xf>
    <xf numFmtId="49" fontId="3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Continuous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3" fillId="0" borderId="32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3" fillId="0" borderId="36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49" fontId="3" fillId="0" borderId="4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47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48" xfId="0" applyFont="1" applyBorder="1" applyAlignment="1">
      <alignment horizontal="left" wrapText="1"/>
    </xf>
    <xf numFmtId="49" fontId="3" fillId="0" borderId="4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Continuous"/>
    </xf>
    <xf numFmtId="49" fontId="3" fillId="0" borderId="11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62" applyFont="1" applyFill="1" applyBorder="1" applyAlignment="1">
      <alignment horizontal="left"/>
      <protection/>
    </xf>
    <xf numFmtId="49" fontId="11" fillId="0" borderId="31" xfId="73" applyNumberFormat="1" applyFont="1" applyFill="1" applyBorder="1" applyAlignment="1">
      <alignment horizontal="center" vertical="center"/>
      <protection/>
    </xf>
    <xf numFmtId="49" fontId="11" fillId="0" borderId="30" xfId="73" applyNumberFormat="1" applyFont="1" applyFill="1" applyBorder="1" applyAlignment="1">
      <alignment horizontal="center" vertical="center"/>
      <protection/>
    </xf>
    <xf numFmtId="49" fontId="11" fillId="0" borderId="13" xfId="73" applyNumberFormat="1" applyFont="1" applyFill="1" applyBorder="1" applyAlignment="1">
      <alignment horizontal="center" vertical="center"/>
      <protection/>
    </xf>
    <xf numFmtId="49" fontId="11" fillId="0" borderId="31" xfId="73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/>
    </xf>
    <xf numFmtId="0" fontId="11" fillId="0" borderId="15" xfId="62" applyFont="1" applyFill="1" applyBorder="1" applyAlignment="1">
      <alignment horizontal="left" wrapText="1"/>
      <protection/>
    </xf>
    <xf numFmtId="49" fontId="11" fillId="0" borderId="44" xfId="83" applyNumberFormat="1" applyFont="1" applyFill="1" applyBorder="1" applyAlignment="1">
      <alignment horizontal="left" wrapText="1"/>
      <protection/>
    </xf>
    <xf numFmtId="2" fontId="11" fillId="0" borderId="10" xfId="84" applyNumberFormat="1" applyFont="1" applyFill="1" applyBorder="1" applyAlignment="1">
      <alignment horizontal="center"/>
      <protection/>
    </xf>
    <xf numFmtId="49" fontId="11" fillId="0" borderId="10" xfId="83" applyNumberFormat="1" applyFont="1" applyFill="1" applyBorder="1" applyAlignment="1">
      <alignment horizontal="left"/>
      <protection/>
    </xf>
    <xf numFmtId="2" fontId="11" fillId="0" borderId="10" xfId="81" applyNumberFormat="1" applyFont="1" applyFill="1" applyBorder="1" applyAlignment="1">
      <alignment horizontal="center"/>
      <protection/>
    </xf>
    <xf numFmtId="2" fontId="11" fillId="0" borderId="10" xfId="82" applyNumberFormat="1" applyFont="1" applyFill="1" applyBorder="1" applyAlignment="1">
      <alignment horizontal="center"/>
      <protection/>
    </xf>
    <xf numFmtId="0" fontId="11" fillId="0" borderId="0" xfId="62" applyFont="1" applyFill="1" applyBorder="1" applyAlignment="1">
      <alignment horizontal="left" wrapText="1"/>
      <protection/>
    </xf>
    <xf numFmtId="49" fontId="11" fillId="0" borderId="0" xfId="83" applyNumberFormat="1" applyFont="1" applyFill="1" applyBorder="1" applyAlignment="1">
      <alignment horizontal="left"/>
      <protection/>
    </xf>
    <xf numFmtId="2" fontId="11" fillId="0" borderId="0" xfId="82" applyNumberFormat="1" applyFont="1" applyFill="1" applyBorder="1" applyAlignment="1">
      <alignment horizontal="center"/>
      <protection/>
    </xf>
    <xf numFmtId="2" fontId="11" fillId="0" borderId="0" xfId="84" applyNumberFormat="1" applyFont="1" applyFill="1" applyBorder="1" applyAlignment="1">
      <alignment horizontal="center"/>
      <protection/>
    </xf>
    <xf numFmtId="0" fontId="11" fillId="0" borderId="44" xfId="62" applyFont="1" applyFill="1" applyBorder="1" applyAlignment="1">
      <alignment horizontal="center" vertical="center"/>
      <protection/>
    </xf>
    <xf numFmtId="0" fontId="11" fillId="0" borderId="44" xfId="73" applyFont="1" applyFill="1" applyBorder="1" applyAlignment="1">
      <alignment horizontal="center" vertical="center"/>
      <protection/>
    </xf>
    <xf numFmtId="0" fontId="10" fillId="0" borderId="44" xfId="62" applyFont="1" applyFill="1" applyBorder="1" applyAlignment="1">
      <alignment horizontal="left" wrapText="1"/>
      <protection/>
    </xf>
    <xf numFmtId="49" fontId="10" fillId="0" borderId="44" xfId="83" applyNumberFormat="1" applyFont="1" applyFill="1" applyBorder="1" applyAlignment="1">
      <alignment horizontal="left" wrapText="1"/>
      <protection/>
    </xf>
    <xf numFmtId="0" fontId="11" fillId="0" borderId="44" xfId="62" applyFont="1" applyFill="1" applyBorder="1" applyAlignment="1">
      <alignment horizontal="left" wrapText="1"/>
      <protection/>
    </xf>
    <xf numFmtId="0" fontId="11" fillId="0" borderId="44" xfId="85" applyFont="1" applyFill="1" applyBorder="1" applyAlignment="1">
      <alignment horizontal="left" wrapText="1"/>
      <protection/>
    </xf>
    <xf numFmtId="0" fontId="11" fillId="0" borderId="44" xfId="73" applyNumberFormat="1" applyFont="1" applyFill="1" applyBorder="1" applyAlignment="1">
      <alignment horizontal="center" vertical="center"/>
      <protection/>
    </xf>
    <xf numFmtId="0" fontId="11" fillId="0" borderId="33" xfId="73" applyNumberFormat="1" applyFont="1" applyFill="1" applyBorder="1" applyAlignment="1">
      <alignment horizontal="center" vertical="center"/>
      <protection/>
    </xf>
    <xf numFmtId="2" fontId="12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10" fillId="33" borderId="44" xfId="62" applyFont="1" applyFill="1" applyBorder="1" applyAlignment="1">
      <alignment horizontal="left" wrapText="1"/>
      <protection/>
    </xf>
    <xf numFmtId="2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168" fontId="10" fillId="0" borderId="44" xfId="84" applyNumberFormat="1" applyFont="1" applyFill="1" applyBorder="1" applyAlignment="1">
      <alignment horizontal="center"/>
      <protection/>
    </xf>
    <xf numFmtId="168" fontId="9" fillId="0" borderId="44" xfId="0" applyNumberFormat="1" applyFont="1" applyFill="1" applyBorder="1" applyAlignment="1">
      <alignment/>
    </xf>
    <xf numFmtId="168" fontId="11" fillId="0" borderId="44" xfId="84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62" applyFont="1" applyFill="1" applyBorder="1">
      <alignment/>
      <protection/>
    </xf>
    <xf numFmtId="0" fontId="13" fillId="0" borderId="0" xfId="0" applyFont="1" applyFill="1" applyAlignment="1">
      <alignment/>
    </xf>
    <xf numFmtId="49" fontId="11" fillId="0" borderId="50" xfId="73" applyNumberFormat="1" applyFont="1" applyFill="1" applyBorder="1" applyAlignment="1">
      <alignment horizontal="center" vertical="top"/>
      <protection/>
    </xf>
    <xf numFmtId="49" fontId="11" fillId="0" borderId="30" xfId="73" applyNumberFormat="1" applyFont="1" applyFill="1" applyBorder="1" applyAlignment="1">
      <alignment horizontal="center" vertical="top"/>
      <protection/>
    </xf>
    <xf numFmtId="49" fontId="11" fillId="0" borderId="16" xfId="73" applyNumberFormat="1" applyFont="1" applyFill="1" applyBorder="1" applyAlignment="1">
      <alignment horizontal="center" vertical="top"/>
      <protection/>
    </xf>
    <xf numFmtId="49" fontId="11" fillId="0" borderId="10" xfId="73" applyNumberFormat="1" applyFont="1" applyFill="1" applyBorder="1" applyAlignment="1">
      <alignment horizontal="center" vertical="top"/>
      <protection/>
    </xf>
    <xf numFmtId="49" fontId="15" fillId="33" borderId="44" xfId="83" applyNumberFormat="1" applyFont="1" applyFill="1" applyBorder="1" applyAlignment="1">
      <alignment horizontal="center"/>
      <protection/>
    </xf>
    <xf numFmtId="168" fontId="15" fillId="33" borderId="44" xfId="87" applyNumberFormat="1" applyFont="1" applyFill="1" applyBorder="1" applyAlignment="1">
      <alignment horizontal="center"/>
      <protection/>
    </xf>
    <xf numFmtId="49" fontId="15" fillId="0" borderId="44" xfId="83" applyNumberFormat="1" applyFont="1" applyFill="1" applyBorder="1" applyAlignment="1">
      <alignment horizontal="center"/>
      <protection/>
    </xf>
    <xf numFmtId="168" fontId="15" fillId="0" borderId="44" xfId="88" applyNumberFormat="1" applyFont="1" applyFill="1" applyBorder="1" applyAlignment="1">
      <alignment horizontal="center"/>
      <protection/>
    </xf>
    <xf numFmtId="168" fontId="15" fillId="0" borderId="44" xfId="84" applyNumberFormat="1" applyFont="1" applyFill="1" applyBorder="1" applyAlignment="1">
      <alignment horizontal="center"/>
      <protection/>
    </xf>
    <xf numFmtId="49" fontId="15" fillId="0" borderId="44" xfId="83" applyNumberFormat="1" applyFont="1" applyFill="1" applyBorder="1" applyAlignment="1">
      <alignment horizontal="center" wrapText="1"/>
      <protection/>
    </xf>
    <xf numFmtId="168" fontId="15" fillId="0" borderId="44" xfId="90" applyNumberFormat="1" applyFont="1" applyFill="1" applyBorder="1" applyAlignment="1">
      <alignment horizontal="center"/>
      <protection/>
    </xf>
    <xf numFmtId="168" fontId="15" fillId="0" borderId="44" xfId="52" applyNumberFormat="1" applyFont="1" applyFill="1" applyBorder="1" applyAlignment="1">
      <alignment horizontal="center"/>
      <protection/>
    </xf>
    <xf numFmtId="168" fontId="15" fillId="0" borderId="44" xfId="53" applyNumberFormat="1" applyFont="1" applyFill="1" applyBorder="1" applyAlignment="1">
      <alignment horizontal="center"/>
      <protection/>
    </xf>
    <xf numFmtId="168" fontId="15" fillId="33" borderId="44" xfId="54" applyNumberFormat="1" applyFont="1" applyFill="1" applyBorder="1" applyAlignment="1">
      <alignment horizontal="center"/>
      <protection/>
    </xf>
    <xf numFmtId="168" fontId="15" fillId="0" borderId="44" xfId="55" applyNumberFormat="1" applyFont="1" applyFill="1" applyBorder="1" applyAlignment="1">
      <alignment horizontal="center"/>
      <protection/>
    </xf>
    <xf numFmtId="168" fontId="15" fillId="0" borderId="44" xfId="56" applyNumberFormat="1" applyFont="1" applyFill="1" applyBorder="1" applyAlignment="1">
      <alignment horizontal="center"/>
      <protection/>
    </xf>
    <xf numFmtId="168" fontId="15" fillId="0" borderId="44" xfId="57" applyNumberFormat="1" applyFont="1" applyFill="1" applyBorder="1" applyAlignment="1">
      <alignment horizontal="center"/>
      <protection/>
    </xf>
    <xf numFmtId="168" fontId="15" fillId="0" borderId="44" xfId="61" applyNumberFormat="1" applyFont="1" applyFill="1" applyBorder="1" applyAlignment="1">
      <alignment horizontal="center"/>
      <protection/>
    </xf>
    <xf numFmtId="168" fontId="15" fillId="33" borderId="44" xfId="63" applyNumberFormat="1" applyFont="1" applyFill="1" applyBorder="1" applyAlignment="1">
      <alignment horizontal="center"/>
      <protection/>
    </xf>
    <xf numFmtId="168" fontId="15" fillId="0" borderId="44" xfId="66" applyNumberFormat="1" applyFont="1" applyFill="1" applyBorder="1" applyAlignment="1">
      <alignment horizontal="center"/>
      <protection/>
    </xf>
    <xf numFmtId="168" fontId="15" fillId="0" borderId="44" xfId="67" applyNumberFormat="1" applyFont="1" applyFill="1" applyBorder="1" applyAlignment="1">
      <alignment horizontal="center"/>
      <protection/>
    </xf>
    <xf numFmtId="168" fontId="15" fillId="0" borderId="44" xfId="85" applyNumberFormat="1" applyFont="1" applyFill="1" applyBorder="1" applyAlignment="1">
      <alignment horizontal="center"/>
      <protection/>
    </xf>
    <xf numFmtId="49" fontId="15" fillId="0" borderId="44" xfId="85" applyNumberFormat="1" applyFont="1" applyFill="1" applyBorder="1" applyAlignment="1">
      <alignment horizontal="center"/>
      <protection/>
    </xf>
    <xf numFmtId="168" fontId="15" fillId="33" borderId="44" xfId="69" applyNumberFormat="1" applyFont="1" applyFill="1" applyBorder="1" applyAlignment="1">
      <alignment horizontal="center"/>
      <protection/>
    </xf>
    <xf numFmtId="168" fontId="15" fillId="0" borderId="44" xfId="71" applyNumberFormat="1" applyFont="1" applyFill="1" applyBorder="1" applyAlignment="1">
      <alignment horizontal="center"/>
      <protection/>
    </xf>
    <xf numFmtId="168" fontId="15" fillId="0" borderId="44" xfId="72" applyNumberFormat="1" applyFont="1" applyFill="1" applyBorder="1" applyAlignment="1">
      <alignment horizontal="center"/>
      <protection/>
    </xf>
    <xf numFmtId="168" fontId="15" fillId="0" borderId="44" xfId="74" applyNumberFormat="1" applyFont="1" applyFill="1" applyBorder="1" applyAlignment="1">
      <alignment horizontal="center"/>
      <protection/>
    </xf>
    <xf numFmtId="168" fontId="15" fillId="33" borderId="44" xfId="74" applyNumberFormat="1" applyFont="1" applyFill="1" applyBorder="1" applyAlignment="1">
      <alignment horizontal="center"/>
      <protection/>
    </xf>
    <xf numFmtId="168" fontId="15" fillId="33" borderId="44" xfId="75" applyNumberFormat="1" applyFont="1" applyFill="1" applyBorder="1" applyAlignment="1">
      <alignment horizontal="center"/>
      <protection/>
    </xf>
    <xf numFmtId="168" fontId="15" fillId="0" borderId="44" xfId="75" applyNumberFormat="1" applyFont="1" applyFill="1" applyBorder="1" applyAlignment="1">
      <alignment horizontal="center"/>
      <protection/>
    </xf>
    <xf numFmtId="168" fontId="15" fillId="0" borderId="44" xfId="76" applyNumberFormat="1" applyFont="1" applyFill="1" applyBorder="1" applyAlignment="1">
      <alignment horizontal="center"/>
      <protection/>
    </xf>
    <xf numFmtId="168" fontId="15" fillId="33" borderId="44" xfId="77" applyNumberFormat="1" applyFont="1" applyFill="1" applyBorder="1" applyAlignment="1">
      <alignment horizontal="center"/>
      <protection/>
    </xf>
    <xf numFmtId="168" fontId="15" fillId="0" borderId="44" xfId="77" applyNumberFormat="1" applyFont="1" applyFill="1" applyBorder="1" applyAlignment="1">
      <alignment horizontal="center"/>
      <protection/>
    </xf>
    <xf numFmtId="168" fontId="15" fillId="0" borderId="44" xfId="80" applyNumberFormat="1" applyFont="1" applyFill="1" applyBorder="1" applyAlignment="1">
      <alignment horizontal="center"/>
      <protection/>
    </xf>
    <xf numFmtId="168" fontId="15" fillId="33" borderId="44" xfId="81" applyNumberFormat="1" applyFont="1" applyFill="1" applyBorder="1" applyAlignment="1">
      <alignment horizontal="center"/>
      <protection/>
    </xf>
    <xf numFmtId="0" fontId="16" fillId="0" borderId="0" xfId="0" applyFont="1" applyFill="1" applyAlignment="1">
      <alignment/>
    </xf>
    <xf numFmtId="168" fontId="15" fillId="0" borderId="44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49" fontId="11" fillId="0" borderId="31" xfId="73" applyNumberFormat="1" applyFont="1" applyFill="1" applyBorder="1" applyAlignment="1">
      <alignment horizontal="center" vertical="top" wrapText="1"/>
      <protection/>
    </xf>
    <xf numFmtId="0" fontId="0" fillId="0" borderId="13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49" fontId="11" fillId="0" borderId="51" xfId="73" applyNumberFormat="1" applyFont="1" applyFill="1" applyBorder="1" applyAlignment="1">
      <alignment horizontal="center" vertical="top" wrapText="1"/>
      <protection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0" fillId="0" borderId="31" xfId="62" applyFont="1" applyFill="1" applyBorder="1" applyAlignment="1">
      <alignment horizontal="center" vertical="top" wrapText="1"/>
      <protection/>
    </xf>
    <xf numFmtId="0" fontId="0" fillId="0" borderId="13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49" fontId="8" fillId="0" borderId="0" xfId="0" applyNumberFormat="1" applyFont="1" applyBorder="1" applyAlignment="1">
      <alignment vertical="top" wrapText="1"/>
    </xf>
    <xf numFmtId="0" fontId="18" fillId="0" borderId="0" xfId="0" applyFont="1" applyAlignment="1">
      <alignment/>
    </xf>
    <xf numFmtId="0" fontId="9" fillId="0" borderId="16" xfId="0" applyFont="1" applyFill="1" applyBorder="1" applyAlignment="1">
      <alignment horizontal="center"/>
    </xf>
    <xf numFmtId="0" fontId="10" fillId="0" borderId="31" xfId="73" applyFont="1" applyFill="1" applyBorder="1" applyAlignment="1">
      <alignment horizontal="center" vertical="top" wrapText="1"/>
      <protection/>
    </xf>
    <xf numFmtId="0" fontId="11" fillId="0" borderId="31" xfId="73" applyFont="1" applyFill="1" applyBorder="1" applyAlignment="1">
      <alignment horizontal="center" vertical="top" wrapText="1"/>
      <protection/>
    </xf>
    <xf numFmtId="0" fontId="14" fillId="0" borderId="0" xfId="0" applyFont="1" applyAlignment="1">
      <alignment horizontal="center" vertical="top" wrapText="1"/>
    </xf>
    <xf numFmtId="0" fontId="16" fillId="0" borderId="0" xfId="0" applyFont="1" applyFill="1" applyAlignment="1">
      <alignment wrapText="1"/>
    </xf>
    <xf numFmtId="49" fontId="11" fillId="0" borderId="44" xfId="73" applyNumberFormat="1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6" xfId="87"/>
    <cellStyle name="Обычный 7" xfId="88"/>
    <cellStyle name="Обычный 8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Процентный 3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PageLayoutView="0" workbookViewId="0" topLeftCell="C1">
      <selection activeCell="C11" sqref="C11"/>
    </sheetView>
  </sheetViews>
  <sheetFormatPr defaultColWidth="9.00390625" defaultRowHeight="12.75"/>
  <cols>
    <col min="1" max="1" width="31.375" style="3" customWidth="1"/>
    <col min="2" max="2" width="4.625" style="3" customWidth="1"/>
    <col min="3" max="3" width="21.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9.75" customHeight="1">
      <c r="A1" s="4"/>
      <c r="B1" s="4"/>
      <c r="C1" s="4"/>
      <c r="D1" s="4"/>
      <c r="E1" s="4"/>
      <c r="F1" s="4"/>
      <c r="G1" s="4"/>
      <c r="H1" s="4"/>
      <c r="I1" s="12"/>
    </row>
    <row r="2" spans="1:8" ht="16.5" customHeight="1">
      <c r="A2" s="60" t="s">
        <v>2</v>
      </c>
      <c r="B2" s="60"/>
      <c r="C2" s="16"/>
      <c r="D2" s="16"/>
      <c r="E2" s="16"/>
      <c r="F2" s="16"/>
      <c r="G2" s="16"/>
      <c r="H2" s="16"/>
    </row>
    <row r="3" spans="1:9" ht="16.5" customHeight="1" thickBot="1">
      <c r="A3" s="69" t="s">
        <v>56</v>
      </c>
      <c r="E3" s="16"/>
      <c r="F3" s="16"/>
      <c r="G3" s="16"/>
      <c r="H3" s="16"/>
      <c r="I3" s="38" t="s">
        <v>7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51</v>
      </c>
      <c r="I4" s="23" t="s">
        <v>59</v>
      </c>
    </row>
    <row r="5" spans="1:9" ht="13.5" customHeight="1">
      <c r="A5" s="17" t="s">
        <v>156</v>
      </c>
      <c r="B5" s="17"/>
      <c r="C5" s="17"/>
      <c r="D5" s="17"/>
      <c r="E5" s="17"/>
      <c r="F5" s="17"/>
      <c r="G5" s="17"/>
      <c r="H5" s="15" t="s">
        <v>48</v>
      </c>
      <c r="I5" s="24" t="s">
        <v>127</v>
      </c>
    </row>
    <row r="6" spans="1:9" ht="13.5" customHeight="1">
      <c r="A6" s="15" t="s">
        <v>109</v>
      </c>
      <c r="B6" s="15"/>
      <c r="C6" s="15"/>
      <c r="D6" s="14"/>
      <c r="E6" s="14"/>
      <c r="F6" s="14"/>
      <c r="G6" s="14"/>
      <c r="H6" s="15" t="s">
        <v>46</v>
      </c>
      <c r="I6" s="25"/>
    </row>
    <row r="7" spans="1:9" ht="13.5" customHeight="1">
      <c r="A7" s="15" t="s">
        <v>90</v>
      </c>
      <c r="B7" s="15"/>
      <c r="C7" s="15"/>
      <c r="D7" s="14"/>
      <c r="E7" s="14"/>
      <c r="F7" s="14"/>
      <c r="G7" s="14"/>
      <c r="H7" s="15"/>
      <c r="I7" s="25"/>
    </row>
    <row r="8" spans="1:9" ht="13.5" customHeight="1">
      <c r="A8" s="15" t="s">
        <v>89</v>
      </c>
      <c r="B8" s="15"/>
      <c r="C8" s="15"/>
      <c r="D8" s="14"/>
      <c r="E8" s="14"/>
      <c r="F8" s="14"/>
      <c r="G8" s="14"/>
      <c r="H8" s="15"/>
      <c r="I8" s="25"/>
    </row>
    <row r="9" spans="1:9" ht="13.5" customHeight="1">
      <c r="A9" s="15" t="s">
        <v>122</v>
      </c>
      <c r="B9" s="15"/>
      <c r="C9" s="15"/>
      <c r="D9" s="14"/>
      <c r="E9" s="14"/>
      <c r="F9" s="14"/>
      <c r="G9" s="14"/>
      <c r="H9" s="15"/>
      <c r="I9" s="97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47</v>
      </c>
      <c r="I10" s="26" t="s">
        <v>0</v>
      </c>
    </row>
    <row r="11" spans="2:9" ht="13.5" customHeight="1">
      <c r="B11" s="55"/>
      <c r="C11" s="55" t="s">
        <v>70</v>
      </c>
      <c r="D11" s="14"/>
      <c r="E11" s="14"/>
      <c r="F11" s="14"/>
      <c r="G11" s="14"/>
      <c r="H11" s="14"/>
      <c r="I11" s="32"/>
    </row>
    <row r="12" spans="1:9" ht="5.25" customHeight="1">
      <c r="A12" s="54"/>
      <c r="B12" s="54"/>
      <c r="C12" s="18"/>
      <c r="D12" s="19"/>
      <c r="E12" s="19"/>
      <c r="F12" s="19"/>
      <c r="G12" s="19"/>
      <c r="H12" s="19"/>
      <c r="I12" s="20"/>
    </row>
    <row r="13" spans="1:9" ht="13.5" customHeight="1">
      <c r="A13" s="9"/>
      <c r="B13" s="10"/>
      <c r="C13" s="36"/>
      <c r="D13" s="8" t="s">
        <v>12</v>
      </c>
      <c r="E13" s="42"/>
      <c r="F13" s="51" t="s">
        <v>13</v>
      </c>
      <c r="G13" s="43"/>
      <c r="H13" s="52"/>
      <c r="I13" s="21" t="s">
        <v>5</v>
      </c>
    </row>
    <row r="14" spans="1:9" ht="9.75" customHeight="1">
      <c r="A14" s="10" t="s">
        <v>8</v>
      </c>
      <c r="B14" s="10" t="s">
        <v>42</v>
      </c>
      <c r="C14" s="10"/>
      <c r="D14" s="8" t="s">
        <v>9</v>
      </c>
      <c r="E14" s="47" t="s">
        <v>52</v>
      </c>
      <c r="F14" s="53" t="s">
        <v>20</v>
      </c>
      <c r="G14" s="47" t="s">
        <v>23</v>
      </c>
      <c r="H14" s="46"/>
      <c r="I14" s="21" t="s">
        <v>6</v>
      </c>
    </row>
    <row r="15" spans="1:9" ht="9.75" customHeight="1">
      <c r="A15" s="9"/>
      <c r="B15" s="10" t="s">
        <v>43</v>
      </c>
      <c r="C15" s="36" t="s">
        <v>11</v>
      </c>
      <c r="D15" s="8" t="s">
        <v>29</v>
      </c>
      <c r="E15" s="48" t="s">
        <v>53</v>
      </c>
      <c r="F15" s="8" t="s">
        <v>21</v>
      </c>
      <c r="G15" s="8" t="s">
        <v>24</v>
      </c>
      <c r="H15" s="8" t="s">
        <v>25</v>
      </c>
      <c r="I15" s="21"/>
    </row>
    <row r="16" spans="1:9" ht="9.75" customHeight="1">
      <c r="A16" s="9"/>
      <c r="B16" s="10" t="s">
        <v>44</v>
      </c>
      <c r="C16" s="10"/>
      <c r="D16" s="8" t="s">
        <v>30</v>
      </c>
      <c r="E16" s="48" t="s">
        <v>54</v>
      </c>
      <c r="F16" s="8" t="s">
        <v>22</v>
      </c>
      <c r="G16" s="8"/>
      <c r="H16" s="8"/>
      <c r="I16" s="21"/>
    </row>
    <row r="17" spans="1:9" ht="9.75" customHeight="1">
      <c r="A17" s="9"/>
      <c r="B17" s="10"/>
      <c r="C17" s="10"/>
      <c r="D17" s="8" t="s">
        <v>31</v>
      </c>
      <c r="E17" s="48" t="s">
        <v>17</v>
      </c>
      <c r="F17" s="8"/>
      <c r="G17" s="8"/>
      <c r="H17" s="8"/>
      <c r="I17" s="21"/>
    </row>
    <row r="18" spans="1:9" ht="9.75" customHeight="1">
      <c r="A18" s="9"/>
      <c r="B18" s="10"/>
      <c r="C18" s="10"/>
      <c r="D18" s="8"/>
      <c r="E18" s="48" t="s">
        <v>18</v>
      </c>
      <c r="F18" s="8"/>
      <c r="G18" s="8"/>
      <c r="H18" s="8"/>
      <c r="I18" s="21"/>
    </row>
    <row r="19" spans="1:9" ht="9.75" customHeight="1">
      <c r="A19" s="9"/>
      <c r="B19" s="10"/>
      <c r="C19" s="10"/>
      <c r="D19" s="8"/>
      <c r="E19" s="48" t="s">
        <v>19</v>
      </c>
      <c r="F19" s="8"/>
      <c r="G19" s="8"/>
      <c r="H19" s="8"/>
      <c r="I19" s="21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3</v>
      </c>
      <c r="E20" s="49" t="s">
        <v>4</v>
      </c>
      <c r="F20" s="7" t="s">
        <v>26</v>
      </c>
      <c r="G20" s="7" t="s">
        <v>27</v>
      </c>
      <c r="H20" s="7" t="s">
        <v>28</v>
      </c>
      <c r="I20" s="22" t="s">
        <v>32</v>
      </c>
    </row>
    <row r="21" spans="1:9" s="101" customFormat="1" ht="15.75" customHeight="1">
      <c r="A21" s="117" t="s">
        <v>130</v>
      </c>
      <c r="B21" s="104" t="s">
        <v>57</v>
      </c>
      <c r="C21" s="104"/>
      <c r="D21" s="105"/>
      <c r="E21" s="102">
        <v>55514100</v>
      </c>
      <c r="F21" s="103"/>
      <c r="G21" s="103"/>
      <c r="H21" s="102">
        <v>55514100</v>
      </c>
      <c r="I21" s="106"/>
    </row>
    <row r="22" spans="1:9" ht="10.5" customHeight="1">
      <c r="A22" s="118" t="s">
        <v>131</v>
      </c>
      <c r="B22" s="71"/>
      <c r="C22" s="71" t="s">
        <v>133</v>
      </c>
      <c r="D22" s="2"/>
      <c r="E22" s="99">
        <v>19312400</v>
      </c>
      <c r="F22" s="100"/>
      <c r="G22" s="100"/>
      <c r="H22" s="100">
        <v>19312400</v>
      </c>
      <c r="I22" s="107"/>
    </row>
    <row r="23" spans="1:9" ht="10.5" customHeight="1">
      <c r="A23" s="118" t="s">
        <v>132</v>
      </c>
      <c r="B23" s="71"/>
      <c r="C23" s="112" t="s">
        <v>134</v>
      </c>
      <c r="D23" s="2"/>
      <c r="E23" s="99">
        <v>185300</v>
      </c>
      <c r="F23" s="100"/>
      <c r="G23" s="100"/>
      <c r="H23" s="99">
        <v>185300</v>
      </c>
      <c r="I23" s="107"/>
    </row>
    <row r="24" spans="1:9" ht="10.5" customHeight="1">
      <c r="A24" s="118" t="s">
        <v>135</v>
      </c>
      <c r="B24" s="71"/>
      <c r="C24" s="112" t="s">
        <v>136</v>
      </c>
      <c r="D24" s="2"/>
      <c r="E24" s="99">
        <v>5817500</v>
      </c>
      <c r="F24" s="100"/>
      <c r="G24" s="100"/>
      <c r="H24" s="99">
        <v>5817500</v>
      </c>
      <c r="I24" s="107"/>
    </row>
    <row r="25" spans="1:9" ht="10.5" customHeight="1">
      <c r="A25" s="118" t="s">
        <v>137</v>
      </c>
      <c r="B25" s="71"/>
      <c r="C25" s="112" t="s">
        <v>138</v>
      </c>
      <c r="D25" s="2"/>
      <c r="E25" s="99">
        <v>4001000</v>
      </c>
      <c r="F25" s="100"/>
      <c r="G25" s="100"/>
      <c r="H25" s="99">
        <v>4001000</v>
      </c>
      <c r="I25" s="107"/>
    </row>
    <row r="26" spans="1:9" ht="10.5" customHeight="1">
      <c r="A26" s="117" t="s">
        <v>139</v>
      </c>
      <c r="B26" s="71"/>
      <c r="C26" s="112"/>
      <c r="D26" s="2"/>
      <c r="E26" s="99">
        <v>25315200</v>
      </c>
      <c r="F26" s="100"/>
      <c r="G26" s="100"/>
      <c r="H26" s="99">
        <v>25315200</v>
      </c>
      <c r="I26" s="107"/>
    </row>
    <row r="27" spans="1:9" ht="82.5" customHeight="1">
      <c r="A27" s="118" t="s">
        <v>113</v>
      </c>
      <c r="B27" s="98"/>
      <c r="C27" s="50" t="s">
        <v>141</v>
      </c>
      <c r="D27" s="2"/>
      <c r="E27" s="99">
        <v>24286300</v>
      </c>
      <c r="F27" s="100"/>
      <c r="G27" s="100"/>
      <c r="H27" s="99">
        <v>24286300</v>
      </c>
      <c r="I27" s="107"/>
    </row>
    <row r="28" spans="1:9" ht="84.75" customHeight="1">
      <c r="A28" s="118" t="s">
        <v>142</v>
      </c>
      <c r="B28" s="98"/>
      <c r="C28" s="50" t="s">
        <v>140</v>
      </c>
      <c r="D28" s="2"/>
      <c r="E28" s="99">
        <v>21700</v>
      </c>
      <c r="F28" s="100"/>
      <c r="G28" s="100"/>
      <c r="H28" s="99">
        <v>21700</v>
      </c>
      <c r="I28" s="107"/>
    </row>
    <row r="29" spans="1:9" ht="57" customHeight="1">
      <c r="A29" s="119" t="s">
        <v>114</v>
      </c>
      <c r="B29" s="115"/>
      <c r="C29" s="50" t="s">
        <v>143</v>
      </c>
      <c r="D29" s="2"/>
      <c r="E29" s="99">
        <v>5871400</v>
      </c>
      <c r="F29" s="100"/>
      <c r="G29" s="100"/>
      <c r="H29" s="99">
        <v>5871400</v>
      </c>
      <c r="I29" s="107"/>
    </row>
    <row r="30" spans="1:9" ht="57.75" customHeight="1">
      <c r="A30" s="118" t="s">
        <v>144</v>
      </c>
      <c r="B30" s="98"/>
      <c r="C30" s="50" t="s">
        <v>145</v>
      </c>
      <c r="D30" s="2"/>
      <c r="E30" s="99">
        <v>620200</v>
      </c>
      <c r="F30" s="100"/>
      <c r="G30" s="100"/>
      <c r="H30" s="99">
        <v>620200</v>
      </c>
      <c r="I30" s="107"/>
    </row>
    <row r="31" spans="1:9" ht="29.25" customHeight="1">
      <c r="A31" s="118" t="s">
        <v>146</v>
      </c>
      <c r="B31" s="98"/>
      <c r="C31" s="50" t="s">
        <v>147</v>
      </c>
      <c r="D31" s="2"/>
      <c r="E31" s="99">
        <v>90000</v>
      </c>
      <c r="F31" s="100"/>
      <c r="G31" s="100"/>
      <c r="H31" s="99">
        <v>90000</v>
      </c>
      <c r="I31" s="107"/>
    </row>
    <row r="32" spans="1:9" ht="35.25" customHeight="1">
      <c r="A32" s="118" t="s">
        <v>148</v>
      </c>
      <c r="B32" s="98"/>
      <c r="C32" s="50" t="s">
        <v>149</v>
      </c>
      <c r="D32" s="2"/>
      <c r="E32" s="99">
        <v>-706000</v>
      </c>
      <c r="F32" s="100"/>
      <c r="G32" s="100"/>
      <c r="H32" s="99">
        <v>-706000</v>
      </c>
      <c r="I32" s="107"/>
    </row>
    <row r="33" spans="1:9" ht="15.75" customHeight="1">
      <c r="A33" s="117" t="s">
        <v>150</v>
      </c>
      <c r="B33" s="98"/>
      <c r="C33" s="50"/>
      <c r="D33" s="2"/>
      <c r="E33" s="99">
        <v>30198900</v>
      </c>
      <c r="F33" s="100"/>
      <c r="G33" s="100"/>
      <c r="H33" s="100">
        <v>30198900</v>
      </c>
      <c r="I33" s="107"/>
    </row>
    <row r="34" spans="1:9" ht="15.75" customHeight="1">
      <c r="A34" s="117" t="s">
        <v>151</v>
      </c>
      <c r="B34" s="98"/>
      <c r="C34" s="50" t="s">
        <v>152</v>
      </c>
      <c r="D34" s="2"/>
      <c r="E34" s="99">
        <v>11088900</v>
      </c>
      <c r="F34" s="100"/>
      <c r="G34" s="100"/>
      <c r="H34" s="99">
        <v>11088900</v>
      </c>
      <c r="I34" s="107"/>
    </row>
    <row r="35" spans="1:9" ht="21.75" customHeight="1">
      <c r="A35" s="117" t="s">
        <v>153</v>
      </c>
      <c r="B35" s="98"/>
      <c r="C35" s="50" t="s">
        <v>154</v>
      </c>
      <c r="D35" s="2"/>
      <c r="E35" s="99">
        <v>2026400</v>
      </c>
      <c r="F35" s="100"/>
      <c r="G35" s="100"/>
      <c r="H35" s="99">
        <v>2026400</v>
      </c>
      <c r="I35" s="107"/>
    </row>
    <row r="36" spans="1:9" s="101" customFormat="1" ht="35.25" customHeight="1">
      <c r="A36" s="117" t="s">
        <v>155</v>
      </c>
      <c r="B36" s="116"/>
      <c r="C36" s="113"/>
      <c r="D36" s="105"/>
      <c r="E36" s="102">
        <v>68629400</v>
      </c>
      <c r="F36" s="103"/>
      <c r="G36" s="103"/>
      <c r="H36" s="102">
        <v>68629400</v>
      </c>
      <c r="I36" s="114"/>
    </row>
    <row r="38" spans="1:9" ht="15.75" customHeight="1">
      <c r="A38" s="37"/>
      <c r="B38" s="64"/>
      <c r="C38" s="33"/>
      <c r="D38" s="33"/>
      <c r="E38" s="33"/>
      <c r="F38" s="33"/>
      <c r="G38" s="33"/>
      <c r="H38" s="33"/>
      <c r="I38" s="33"/>
    </row>
    <row r="39" spans="1:9" ht="10.5" customHeight="1">
      <c r="A39" s="29"/>
      <c r="B39" s="65"/>
      <c r="C39" s="5"/>
      <c r="D39" s="30"/>
      <c r="E39" s="30"/>
      <c r="F39" s="30"/>
      <c r="G39" s="30"/>
      <c r="H39" s="83" t="s">
        <v>60</v>
      </c>
      <c r="I39" s="30"/>
    </row>
    <row r="40" spans="2:9" ht="15">
      <c r="B40" s="55" t="s">
        <v>73</v>
      </c>
      <c r="C40" s="15"/>
      <c r="D40" s="14"/>
      <c r="E40" s="14"/>
      <c r="F40" s="14"/>
      <c r="G40" s="14"/>
      <c r="I40" s="32"/>
    </row>
    <row r="41" spans="1:9" ht="9" customHeight="1">
      <c r="A41" s="54"/>
      <c r="B41" s="66"/>
      <c r="C41" s="18"/>
      <c r="D41" s="19"/>
      <c r="E41" s="19"/>
      <c r="F41" s="19"/>
      <c r="G41" s="19"/>
      <c r="H41" s="19"/>
      <c r="I41" s="20"/>
    </row>
    <row r="42" spans="1:9" ht="12.75">
      <c r="A42" s="9"/>
      <c r="B42" s="10"/>
      <c r="C42" s="36"/>
      <c r="D42" s="8" t="s">
        <v>33</v>
      </c>
      <c r="E42" s="42"/>
      <c r="F42" s="51" t="s">
        <v>13</v>
      </c>
      <c r="G42" s="43"/>
      <c r="H42" s="52"/>
      <c r="I42" s="21" t="s">
        <v>5</v>
      </c>
    </row>
    <row r="43" spans="1:9" ht="10.5" customHeight="1">
      <c r="A43" s="59"/>
      <c r="B43" s="10" t="s">
        <v>42</v>
      </c>
      <c r="C43" s="10" t="s">
        <v>38</v>
      </c>
      <c r="D43" s="8" t="s">
        <v>34</v>
      </c>
      <c r="E43" s="47" t="s">
        <v>14</v>
      </c>
      <c r="F43" s="53" t="s">
        <v>20</v>
      </c>
      <c r="G43" s="47" t="s">
        <v>23</v>
      </c>
      <c r="H43" s="46"/>
      <c r="I43" s="21" t="s">
        <v>6</v>
      </c>
    </row>
    <row r="44" spans="1:9" ht="10.5" customHeight="1">
      <c r="A44" s="10" t="s">
        <v>8</v>
      </c>
      <c r="B44" s="10" t="s">
        <v>43</v>
      </c>
      <c r="C44" s="36" t="s">
        <v>39</v>
      </c>
      <c r="D44" s="8" t="s">
        <v>35</v>
      </c>
      <c r="E44" s="48" t="s">
        <v>15</v>
      </c>
      <c r="F44" s="8" t="s">
        <v>21</v>
      </c>
      <c r="G44" s="8" t="s">
        <v>24</v>
      </c>
      <c r="H44" s="8" t="s">
        <v>25</v>
      </c>
      <c r="I44" s="21"/>
    </row>
    <row r="45" spans="1:9" ht="9.75" customHeight="1">
      <c r="A45" s="9"/>
      <c r="B45" s="10" t="s">
        <v>44</v>
      </c>
      <c r="C45" s="10" t="s">
        <v>40</v>
      </c>
      <c r="D45" s="8" t="s">
        <v>37</v>
      </c>
      <c r="E45" s="48" t="s">
        <v>16</v>
      </c>
      <c r="F45" s="8" t="s">
        <v>22</v>
      </c>
      <c r="G45" s="8"/>
      <c r="H45" s="8"/>
      <c r="I45" s="21"/>
    </row>
    <row r="46" spans="1:9" ht="10.5" customHeight="1">
      <c r="A46" s="9"/>
      <c r="B46" s="10"/>
      <c r="C46" s="10"/>
      <c r="D46" s="8" t="s">
        <v>36</v>
      </c>
      <c r="E46" s="48" t="s">
        <v>17</v>
      </c>
      <c r="F46" s="8"/>
      <c r="G46" s="8"/>
      <c r="H46" s="8"/>
      <c r="I46" s="21"/>
    </row>
    <row r="47" spans="1:9" ht="10.5" customHeight="1">
      <c r="A47" s="9"/>
      <c r="B47" s="10"/>
      <c r="C47" s="10"/>
      <c r="D47" s="8"/>
      <c r="E47" s="48" t="s">
        <v>18</v>
      </c>
      <c r="F47" s="8"/>
      <c r="G47" s="8"/>
      <c r="H47" s="8"/>
      <c r="I47" s="21"/>
    </row>
    <row r="48" spans="1:9" ht="10.5" customHeight="1">
      <c r="A48" s="9"/>
      <c r="B48" s="10"/>
      <c r="C48" s="10"/>
      <c r="D48" s="8"/>
      <c r="E48" s="48" t="s">
        <v>19</v>
      </c>
      <c r="F48" s="8"/>
      <c r="G48" s="8"/>
      <c r="H48" s="8"/>
      <c r="I48" s="21"/>
    </row>
    <row r="49" spans="1:9" ht="9.75" customHeight="1" thickBot="1">
      <c r="A49" s="6">
        <v>1</v>
      </c>
      <c r="B49" s="13">
        <v>2</v>
      </c>
      <c r="C49" s="13">
        <v>3</v>
      </c>
      <c r="D49" s="7" t="s">
        <v>3</v>
      </c>
      <c r="E49" s="49" t="s">
        <v>4</v>
      </c>
      <c r="F49" s="7" t="s">
        <v>26</v>
      </c>
      <c r="G49" s="7" t="s">
        <v>27</v>
      </c>
      <c r="H49" s="7" t="s">
        <v>28</v>
      </c>
      <c r="I49" s="22" t="s">
        <v>32</v>
      </c>
    </row>
    <row r="50" spans="1:9" ht="27.75" customHeight="1">
      <c r="A50" s="11" t="s">
        <v>45</v>
      </c>
      <c r="B50" s="67" t="s">
        <v>58</v>
      </c>
      <c r="C50" s="70"/>
      <c r="D50" s="2"/>
      <c r="E50" s="2" t="s">
        <v>95</v>
      </c>
      <c r="F50" s="50" t="s">
        <v>95</v>
      </c>
      <c r="G50" s="50" t="s">
        <v>95</v>
      </c>
      <c r="H50" s="50" t="s">
        <v>95</v>
      </c>
      <c r="I50" s="27"/>
    </row>
    <row r="51" spans="1:9" ht="18.75" customHeight="1">
      <c r="A51" s="72" t="s">
        <v>63</v>
      </c>
      <c r="B51" s="73"/>
      <c r="C51" s="89"/>
      <c r="D51" s="74"/>
      <c r="E51" s="74"/>
      <c r="F51" s="75"/>
      <c r="G51" s="75"/>
      <c r="H51" s="75"/>
      <c r="I51" s="76"/>
    </row>
    <row r="52" spans="1:9" ht="24" customHeight="1">
      <c r="A52" s="11" t="s">
        <v>66</v>
      </c>
      <c r="B52" s="78" t="s">
        <v>64</v>
      </c>
      <c r="C52" s="2"/>
      <c r="D52" s="2"/>
      <c r="E52" s="2" t="s">
        <v>95</v>
      </c>
      <c r="F52" s="50" t="s">
        <v>95</v>
      </c>
      <c r="G52" s="50" t="s">
        <v>95</v>
      </c>
      <c r="H52" s="50" t="s">
        <v>95</v>
      </c>
      <c r="I52" s="28"/>
    </row>
    <row r="53" spans="1:9" ht="9.75" customHeight="1">
      <c r="A53" s="72" t="s">
        <v>62</v>
      </c>
      <c r="B53" s="73"/>
      <c r="C53" s="74"/>
      <c r="D53" s="74"/>
      <c r="E53" s="74"/>
      <c r="F53" s="75"/>
      <c r="G53" s="75"/>
      <c r="H53" s="75"/>
      <c r="I53" s="76"/>
    </row>
    <row r="54" spans="1:9" ht="10.5" customHeight="1">
      <c r="A54" s="11"/>
      <c r="B54" s="77"/>
      <c r="C54" s="2"/>
      <c r="D54" s="2"/>
      <c r="E54" s="2"/>
      <c r="F54" s="50"/>
      <c r="G54" s="50"/>
      <c r="H54" s="50"/>
      <c r="I54" s="28"/>
    </row>
    <row r="55" spans="1:9" ht="14.25" customHeight="1">
      <c r="A55" s="11"/>
      <c r="B55" s="77"/>
      <c r="C55" s="2"/>
      <c r="D55" s="2"/>
      <c r="E55" s="2"/>
      <c r="F55" s="50"/>
      <c r="G55" s="50"/>
      <c r="H55" s="50"/>
      <c r="I55" s="28"/>
    </row>
    <row r="56" spans="1:9" ht="18" customHeight="1">
      <c r="A56" s="11"/>
      <c r="B56" s="77"/>
      <c r="C56" s="2"/>
      <c r="D56" s="2"/>
      <c r="E56" s="2"/>
      <c r="F56" s="50"/>
      <c r="G56" s="50"/>
      <c r="H56" s="50"/>
      <c r="I56" s="28"/>
    </row>
    <row r="57" spans="1:9" ht="15" customHeight="1">
      <c r="A57" s="11"/>
      <c r="B57" s="63"/>
      <c r="C57" s="2"/>
      <c r="D57" s="2"/>
      <c r="E57" s="2"/>
      <c r="F57" s="50"/>
      <c r="G57" s="50"/>
      <c r="H57" s="50"/>
      <c r="I57" s="28"/>
    </row>
    <row r="58" spans="1:9" ht="21" customHeight="1">
      <c r="A58" s="11" t="s">
        <v>65</v>
      </c>
      <c r="B58" s="68" t="s">
        <v>67</v>
      </c>
      <c r="C58" s="2"/>
      <c r="D58" s="2"/>
      <c r="E58" s="2" t="s">
        <v>95</v>
      </c>
      <c r="F58" s="50" t="s">
        <v>95</v>
      </c>
      <c r="G58" s="50" t="s">
        <v>95</v>
      </c>
      <c r="H58" s="50" t="s">
        <v>95</v>
      </c>
      <c r="I58" s="28"/>
    </row>
    <row r="59" spans="1:9" ht="12" customHeight="1">
      <c r="A59" s="72" t="s">
        <v>62</v>
      </c>
      <c r="B59" s="73"/>
      <c r="C59" s="74"/>
      <c r="D59" s="74"/>
      <c r="E59" s="74"/>
      <c r="F59" s="75"/>
      <c r="G59" s="75"/>
      <c r="H59" s="75"/>
      <c r="I59" s="76"/>
    </row>
    <row r="60" spans="1:9" ht="12.75" customHeight="1">
      <c r="A60" s="11"/>
      <c r="B60" s="78"/>
      <c r="C60" s="2"/>
      <c r="D60" s="2"/>
      <c r="E60" s="2"/>
      <c r="F60" s="50"/>
      <c r="G60" s="50"/>
      <c r="H60" s="50"/>
      <c r="I60" s="28"/>
    </row>
    <row r="61" spans="1:9" ht="15" customHeight="1">
      <c r="A61" s="11"/>
      <c r="B61" s="78"/>
      <c r="C61" s="2"/>
      <c r="D61" s="2"/>
      <c r="E61" s="2"/>
      <c r="F61" s="50"/>
      <c r="G61" s="50"/>
      <c r="H61" s="50"/>
      <c r="I61" s="28"/>
    </row>
    <row r="62" spans="1:9" ht="15" customHeight="1">
      <c r="A62" s="11" t="s">
        <v>81</v>
      </c>
      <c r="B62" s="68" t="s">
        <v>61</v>
      </c>
      <c r="C62" s="2" t="s">
        <v>87</v>
      </c>
      <c r="D62" s="2" t="s">
        <v>87</v>
      </c>
      <c r="E62" s="2" t="s">
        <v>95</v>
      </c>
      <c r="F62" s="50" t="s">
        <v>95</v>
      </c>
      <c r="G62" s="2" t="s">
        <v>95</v>
      </c>
      <c r="H62" s="50" t="s">
        <v>95</v>
      </c>
      <c r="I62" s="86"/>
    </row>
    <row r="63" spans="1:9" ht="15" customHeight="1">
      <c r="A63" s="11" t="s">
        <v>91</v>
      </c>
      <c r="B63" s="68" t="s">
        <v>71</v>
      </c>
      <c r="C63" s="2"/>
      <c r="D63" s="2" t="s">
        <v>87</v>
      </c>
      <c r="E63" s="2" t="s">
        <v>95</v>
      </c>
      <c r="F63" s="50" t="s">
        <v>95</v>
      </c>
      <c r="G63" s="2" t="s">
        <v>95</v>
      </c>
      <c r="H63" s="50" t="s">
        <v>95</v>
      </c>
      <c r="I63" s="28"/>
    </row>
    <row r="64" spans="1:9" ht="21.75" customHeight="1">
      <c r="A64" s="11" t="s">
        <v>92</v>
      </c>
      <c r="B64" s="68" t="s">
        <v>72</v>
      </c>
      <c r="C64" s="2"/>
      <c r="D64" s="2" t="s">
        <v>87</v>
      </c>
      <c r="E64" s="2" t="s">
        <v>95</v>
      </c>
      <c r="F64" s="50" t="s">
        <v>95</v>
      </c>
      <c r="G64" s="2" t="s">
        <v>95</v>
      </c>
      <c r="H64" s="50" t="s">
        <v>95</v>
      </c>
      <c r="I64" s="28"/>
    </row>
    <row r="65" spans="1:9" ht="20.25" customHeight="1">
      <c r="A65" s="11" t="s">
        <v>93</v>
      </c>
      <c r="B65" s="73" t="s">
        <v>74</v>
      </c>
      <c r="C65" s="2" t="s">
        <v>87</v>
      </c>
      <c r="D65" s="74" t="s">
        <v>87</v>
      </c>
      <c r="E65" s="74" t="s">
        <v>95</v>
      </c>
      <c r="F65" s="75" t="s">
        <v>95</v>
      </c>
      <c r="G65" s="74" t="s">
        <v>95</v>
      </c>
      <c r="H65" s="75" t="s">
        <v>95</v>
      </c>
      <c r="I65" s="76" t="s">
        <v>87</v>
      </c>
    </row>
    <row r="66" spans="1:9" ht="33.75">
      <c r="A66" s="11" t="s">
        <v>94</v>
      </c>
      <c r="B66" s="68" t="s">
        <v>75</v>
      </c>
      <c r="C66" s="84"/>
      <c r="D66" s="84" t="s">
        <v>87</v>
      </c>
      <c r="E66" s="108">
        <f>E68+E69</f>
        <v>20018494.6</v>
      </c>
      <c r="F66" s="84" t="s">
        <v>95</v>
      </c>
      <c r="G66" s="84" t="s">
        <v>87</v>
      </c>
      <c r="H66" s="108">
        <f>H68+H69</f>
        <v>20018494.6</v>
      </c>
      <c r="I66" s="86" t="s">
        <v>87</v>
      </c>
    </row>
    <row r="67" spans="1:9" ht="14.25" customHeight="1">
      <c r="A67" s="72" t="s">
        <v>62</v>
      </c>
      <c r="B67" s="73"/>
      <c r="C67" s="74"/>
      <c r="D67" s="74"/>
      <c r="E67" s="109"/>
      <c r="F67" s="75"/>
      <c r="G67" s="75"/>
      <c r="H67" s="111"/>
      <c r="I67" s="76"/>
    </row>
    <row r="68" spans="1:9" ht="27" customHeight="1">
      <c r="A68" s="11" t="s">
        <v>82</v>
      </c>
      <c r="B68" s="78" t="s">
        <v>76</v>
      </c>
      <c r="C68" s="50"/>
      <c r="D68" s="2" t="s">
        <v>87</v>
      </c>
      <c r="E68" s="99">
        <v>-8556066.29</v>
      </c>
      <c r="F68" s="50" t="s">
        <v>95</v>
      </c>
      <c r="G68" s="2" t="s">
        <v>87</v>
      </c>
      <c r="H68" s="99">
        <v>-8556066.29</v>
      </c>
      <c r="I68" s="28" t="s">
        <v>87</v>
      </c>
    </row>
    <row r="69" spans="1:9" ht="30.75" customHeight="1" thickBot="1">
      <c r="A69" s="95" t="s">
        <v>83</v>
      </c>
      <c r="B69" s="73" t="s">
        <v>77</v>
      </c>
      <c r="C69" s="53"/>
      <c r="D69" s="74" t="s">
        <v>87</v>
      </c>
      <c r="E69" s="110">
        <v>28574560.89</v>
      </c>
      <c r="F69" s="53"/>
      <c r="G69" s="74" t="s">
        <v>87</v>
      </c>
      <c r="H69" s="110">
        <v>28574560.89</v>
      </c>
      <c r="I69" s="96" t="s">
        <v>87</v>
      </c>
    </row>
    <row r="70" spans="1:9" ht="13.5" customHeight="1">
      <c r="A70" s="72"/>
      <c r="B70" s="91"/>
      <c r="C70" s="92"/>
      <c r="D70" s="92"/>
      <c r="E70" s="92"/>
      <c r="F70" s="92"/>
      <c r="G70" s="92"/>
      <c r="H70" s="92"/>
      <c r="I70" s="92"/>
    </row>
    <row r="71" spans="1:9" ht="15" customHeight="1">
      <c r="A71" s="93"/>
      <c r="B71" s="94"/>
      <c r="C71" s="35"/>
      <c r="D71" s="35"/>
      <c r="E71" s="35"/>
      <c r="F71" s="35"/>
      <c r="G71" s="35"/>
      <c r="H71" s="83" t="s">
        <v>88</v>
      </c>
      <c r="I71" s="35"/>
    </row>
    <row r="72" spans="1:9" ht="16.5" customHeight="1">
      <c r="A72" s="9"/>
      <c r="B72" s="36"/>
      <c r="C72" s="36"/>
      <c r="D72" s="8" t="s">
        <v>33</v>
      </c>
      <c r="E72" s="44"/>
      <c r="F72" s="90" t="s">
        <v>13</v>
      </c>
      <c r="G72" s="45"/>
      <c r="H72" s="52"/>
      <c r="I72" s="21" t="s">
        <v>5</v>
      </c>
    </row>
    <row r="73" spans="1:9" ht="16.5" customHeight="1">
      <c r="A73" s="59"/>
      <c r="B73" s="10" t="s">
        <v>42</v>
      </c>
      <c r="C73" s="10" t="s">
        <v>38</v>
      </c>
      <c r="D73" s="8" t="s">
        <v>34</v>
      </c>
      <c r="E73" s="47" t="s">
        <v>14</v>
      </c>
      <c r="F73" s="53" t="s">
        <v>20</v>
      </c>
      <c r="G73" s="47" t="s">
        <v>23</v>
      </c>
      <c r="H73" s="46"/>
      <c r="I73" s="21" t="s">
        <v>6</v>
      </c>
    </row>
    <row r="74" spans="1:9" ht="18" customHeight="1">
      <c r="A74" s="10" t="s">
        <v>8</v>
      </c>
      <c r="B74" s="10" t="s">
        <v>43</v>
      </c>
      <c r="C74" s="36" t="s">
        <v>39</v>
      </c>
      <c r="D74" s="8" t="s">
        <v>35</v>
      </c>
      <c r="E74" s="48" t="s">
        <v>15</v>
      </c>
      <c r="F74" s="8" t="s">
        <v>21</v>
      </c>
      <c r="G74" s="8" t="s">
        <v>24</v>
      </c>
      <c r="H74" s="8" t="s">
        <v>25</v>
      </c>
      <c r="I74" s="21"/>
    </row>
    <row r="75" spans="1:9" ht="15.75" customHeight="1">
      <c r="A75" s="9"/>
      <c r="B75" s="10" t="s">
        <v>44</v>
      </c>
      <c r="C75" s="10" t="s">
        <v>40</v>
      </c>
      <c r="D75" s="8" t="s">
        <v>37</v>
      </c>
      <c r="E75" s="48" t="s">
        <v>16</v>
      </c>
      <c r="F75" s="8" t="s">
        <v>22</v>
      </c>
      <c r="G75" s="8"/>
      <c r="H75" s="8"/>
      <c r="I75" s="21"/>
    </row>
    <row r="76" spans="1:9" ht="15" customHeight="1">
      <c r="A76" s="9"/>
      <c r="B76" s="10"/>
      <c r="C76" s="10"/>
      <c r="D76" s="8" t="s">
        <v>36</v>
      </c>
      <c r="E76" s="48" t="s">
        <v>17</v>
      </c>
      <c r="F76" s="8"/>
      <c r="G76" s="8"/>
      <c r="H76" s="8"/>
      <c r="I76" s="21"/>
    </row>
    <row r="77" spans="1:9" ht="9.75" customHeight="1">
      <c r="A77" s="9"/>
      <c r="B77" s="10"/>
      <c r="C77" s="10"/>
      <c r="D77" s="8"/>
      <c r="E77" s="48" t="s">
        <v>18</v>
      </c>
      <c r="F77" s="8"/>
      <c r="G77" s="8"/>
      <c r="H77" s="8"/>
      <c r="I77" s="21"/>
    </row>
    <row r="78" spans="1:9" ht="9.75" customHeight="1">
      <c r="A78" s="9"/>
      <c r="B78" s="10"/>
      <c r="C78" s="10"/>
      <c r="D78" s="8"/>
      <c r="E78" s="48" t="s">
        <v>19</v>
      </c>
      <c r="F78" s="8"/>
      <c r="G78" s="8"/>
      <c r="H78" s="8"/>
      <c r="I78" s="21"/>
    </row>
    <row r="79" spans="1:9" ht="15" customHeight="1" thickBot="1">
      <c r="A79" s="6">
        <v>1</v>
      </c>
      <c r="B79" s="13">
        <v>2</v>
      </c>
      <c r="C79" s="13">
        <v>3</v>
      </c>
      <c r="D79" s="7" t="s">
        <v>3</v>
      </c>
      <c r="E79" s="49" t="s">
        <v>4</v>
      </c>
      <c r="F79" s="7" t="s">
        <v>26</v>
      </c>
      <c r="G79" s="7" t="s">
        <v>27</v>
      </c>
      <c r="H79" s="7" t="s">
        <v>28</v>
      </c>
      <c r="I79" s="22" t="s">
        <v>32</v>
      </c>
    </row>
    <row r="80" spans="1:9" ht="31.5" customHeight="1">
      <c r="A80" s="11" t="s">
        <v>84</v>
      </c>
      <c r="B80" s="73" t="s">
        <v>78</v>
      </c>
      <c r="C80" s="84"/>
      <c r="D80" s="2" t="s">
        <v>87</v>
      </c>
      <c r="E80" s="85" t="s">
        <v>95</v>
      </c>
      <c r="F80" s="84" t="s">
        <v>95</v>
      </c>
      <c r="G80" s="2" t="s">
        <v>95</v>
      </c>
      <c r="H80" s="84" t="s">
        <v>95</v>
      </c>
      <c r="I80" s="86" t="s">
        <v>87</v>
      </c>
    </row>
    <row r="81" spans="1:9" ht="15" customHeight="1">
      <c r="A81" s="72" t="s">
        <v>63</v>
      </c>
      <c r="B81" s="73"/>
      <c r="C81" s="87"/>
      <c r="D81" s="74"/>
      <c r="E81" s="87"/>
      <c r="F81" s="53"/>
      <c r="G81" s="74"/>
      <c r="H81" s="53"/>
      <c r="I81" s="88"/>
    </row>
    <row r="82" spans="1:9" ht="22.5">
      <c r="A82" s="11" t="s">
        <v>85</v>
      </c>
      <c r="B82" s="78" t="s">
        <v>79</v>
      </c>
      <c r="C82" s="74"/>
      <c r="D82" s="50" t="s">
        <v>87</v>
      </c>
      <c r="E82" s="74" t="s">
        <v>95</v>
      </c>
      <c r="F82" s="75" t="s">
        <v>95</v>
      </c>
      <c r="G82" s="50" t="s">
        <v>95</v>
      </c>
      <c r="H82" s="75" t="s">
        <v>95</v>
      </c>
      <c r="I82" s="76" t="s">
        <v>87</v>
      </c>
    </row>
    <row r="83" spans="1:9" ht="23.25" thickBot="1">
      <c r="A83" s="11" t="s">
        <v>86</v>
      </c>
      <c r="B83" s="82" t="s">
        <v>80</v>
      </c>
      <c r="C83" s="61"/>
      <c r="D83" s="34" t="s">
        <v>87</v>
      </c>
      <c r="E83" s="61" t="s">
        <v>95</v>
      </c>
      <c r="F83" s="34" t="s">
        <v>95</v>
      </c>
      <c r="G83" s="34" t="s">
        <v>95</v>
      </c>
      <c r="H83" s="34" t="s">
        <v>95</v>
      </c>
      <c r="I83" s="62" t="s">
        <v>87</v>
      </c>
    </row>
    <row r="84" spans="1:9" ht="7.5" customHeight="1">
      <c r="A84" s="57"/>
      <c r="B84" s="57"/>
      <c r="C84" s="33"/>
      <c r="D84" s="33"/>
      <c r="E84" s="33"/>
      <c r="F84" s="33"/>
      <c r="G84" s="33"/>
      <c r="H84" s="33"/>
      <c r="I84" s="33"/>
    </row>
    <row r="85" spans="1:9" ht="28.5" customHeight="1">
      <c r="A85" s="58" t="s">
        <v>128</v>
      </c>
      <c r="B85" s="58"/>
      <c r="C85" s="33" t="s">
        <v>116</v>
      </c>
      <c r="D85" s="65"/>
      <c r="E85" s="65" t="s">
        <v>49</v>
      </c>
      <c r="F85" s="33"/>
      <c r="G85" s="33"/>
      <c r="H85" s="33"/>
      <c r="I85" s="33"/>
    </row>
    <row r="86" spans="1:9" ht="9.75" customHeight="1">
      <c r="A86" s="15" t="s">
        <v>118</v>
      </c>
      <c r="B86" s="15"/>
      <c r="C86" s="14"/>
      <c r="D86" s="12"/>
      <c r="E86" s="12" t="s">
        <v>50</v>
      </c>
      <c r="F86" s="12"/>
      <c r="G86" s="12"/>
      <c r="H86" s="12"/>
      <c r="I86" s="12"/>
    </row>
    <row r="87" spans="4:9" ht="10.5" customHeight="1">
      <c r="D87" s="12"/>
      <c r="E87" s="12"/>
      <c r="F87" s="29" t="s">
        <v>55</v>
      </c>
      <c r="H87" s="12"/>
      <c r="I87" s="12"/>
    </row>
    <row r="88" spans="1:9" ht="14.25" customHeight="1">
      <c r="A88" s="15" t="s">
        <v>129</v>
      </c>
      <c r="B88" s="15"/>
      <c r="C88" s="14"/>
      <c r="D88" s="12"/>
      <c r="E88" s="12"/>
      <c r="F88" s="12"/>
      <c r="G88" s="12"/>
      <c r="H88" s="12"/>
      <c r="I88" s="12"/>
    </row>
    <row r="89" spans="1:9" ht="9.75" customHeight="1">
      <c r="A89" s="15" t="s">
        <v>117</v>
      </c>
      <c r="B89" s="15"/>
      <c r="C89" s="14"/>
      <c r="D89" s="31"/>
      <c r="E89" s="31"/>
      <c r="F89" s="31"/>
      <c r="G89" s="31"/>
      <c r="H89" s="31"/>
      <c r="I89" s="12"/>
    </row>
    <row r="90" spans="1:9" ht="11.25" customHeight="1">
      <c r="A90" s="15"/>
      <c r="B90" s="15"/>
      <c r="C90" s="56"/>
      <c r="D90" s="12" t="s">
        <v>68</v>
      </c>
      <c r="F90" s="12"/>
      <c r="G90" s="12"/>
      <c r="H90" s="12"/>
      <c r="I90" s="40"/>
    </row>
    <row r="91" spans="1:9" ht="19.5" customHeight="1">
      <c r="A91" s="15" t="s">
        <v>125</v>
      </c>
      <c r="D91" s="39" t="s">
        <v>126</v>
      </c>
      <c r="E91" s="12"/>
      <c r="F91" s="12"/>
      <c r="G91" s="12"/>
      <c r="H91" s="12"/>
      <c r="I91" s="41"/>
    </row>
    <row r="92" spans="4:9" ht="9.75" customHeight="1">
      <c r="D92" s="39" t="s">
        <v>69</v>
      </c>
      <c r="E92" s="12"/>
      <c r="F92" s="12"/>
      <c r="G92" s="12"/>
      <c r="H92" s="12"/>
      <c r="I92" s="41"/>
    </row>
    <row r="93" spans="1:9" ht="6.75" customHeight="1">
      <c r="A93" s="29"/>
      <c r="B93" s="29"/>
      <c r="C93" s="5"/>
      <c r="D93" s="79"/>
      <c r="E93" s="80"/>
      <c r="F93" s="80"/>
      <c r="G93" s="80"/>
      <c r="H93" s="80"/>
      <c r="I93" s="81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94" r:id="rId1"/>
  <rowBreaks count="2" manualBreakCount="2">
    <brk id="38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tabSelected="1" view="pageBreakPreview" zoomScaleSheetLayoutView="100" zoomScalePageLayoutView="0" workbookViewId="0" topLeftCell="A1">
      <selection activeCell="A64" sqref="A64"/>
    </sheetView>
  </sheetViews>
  <sheetFormatPr defaultColWidth="9.00390625" defaultRowHeight="12.75"/>
  <cols>
    <col min="1" max="1" width="36.75390625" style="121" customWidth="1"/>
    <col min="2" max="2" width="6.75390625" style="121" customWidth="1"/>
    <col min="3" max="3" width="5.875" style="121" customWidth="1"/>
    <col min="4" max="4" width="14.75390625" style="194" customWidth="1"/>
    <col min="5" max="5" width="13.375" style="121" customWidth="1"/>
    <col min="6" max="6" width="14.75390625" style="121" customWidth="1"/>
    <col min="7" max="7" width="5.25390625" style="121" hidden="1" customWidth="1"/>
    <col min="8" max="8" width="4.875" style="121" hidden="1" customWidth="1"/>
    <col min="9" max="9" width="9.25390625" style="121" hidden="1" customWidth="1"/>
    <col min="10" max="10" width="13.875" style="121" customWidth="1"/>
    <col min="11" max="12" width="9.125" style="121" customWidth="1"/>
    <col min="13" max="13" width="9.625" style="121" bestFit="1" customWidth="1"/>
    <col min="14" max="16384" width="9.125" style="121" customWidth="1"/>
  </cols>
  <sheetData>
    <row r="1" ht="15">
      <c r="E1" s="192" t="s">
        <v>227</v>
      </c>
    </row>
    <row r="2" ht="15">
      <c r="E2" s="192" t="s">
        <v>235</v>
      </c>
    </row>
    <row r="3" spans="1:10" ht="15" customHeight="1">
      <c r="A3" s="154"/>
      <c r="B3" s="154"/>
      <c r="C3" s="154"/>
      <c r="D3" s="195"/>
      <c r="E3" s="209" t="s">
        <v>236</v>
      </c>
      <c r="F3" s="210"/>
      <c r="G3" s="210"/>
      <c r="H3" s="210"/>
      <c r="I3" s="210"/>
      <c r="J3" s="210"/>
    </row>
    <row r="4" spans="1:10" ht="15" customHeight="1">
      <c r="A4" s="154"/>
      <c r="B4" s="154"/>
      <c r="C4" s="154"/>
      <c r="D4" s="195"/>
      <c r="E4" s="210"/>
      <c r="F4" s="210"/>
      <c r="G4" s="210"/>
      <c r="H4" s="210"/>
      <c r="I4" s="210"/>
      <c r="J4" s="210"/>
    </row>
    <row r="5" spans="1:10" ht="69" customHeight="1">
      <c r="A5" s="155"/>
      <c r="B5" s="154"/>
      <c r="C5" s="154"/>
      <c r="D5" s="195"/>
      <c r="E5" s="210"/>
      <c r="F5" s="210"/>
      <c r="G5" s="210"/>
      <c r="H5" s="210"/>
      <c r="I5" s="210"/>
      <c r="J5" s="210"/>
    </row>
    <row r="6" spans="1:10" ht="55.5" customHeight="1">
      <c r="A6" s="214" t="s">
        <v>237</v>
      </c>
      <c r="B6" s="214"/>
      <c r="C6" s="214"/>
      <c r="D6" s="214"/>
      <c r="E6" s="214"/>
      <c r="F6" s="214"/>
      <c r="G6" s="214"/>
      <c r="H6" s="214"/>
      <c r="I6" s="214"/>
      <c r="J6" s="214"/>
    </row>
    <row r="7" spans="1:10" ht="15.75" customHeight="1">
      <c r="A7" s="122"/>
      <c r="F7" s="211" t="s">
        <v>201</v>
      </c>
      <c r="G7" s="211"/>
      <c r="H7" s="211"/>
      <c r="I7" s="211"/>
      <c r="J7" s="211"/>
    </row>
    <row r="8" spans="1:10" ht="14.25">
      <c r="A8" s="205" t="s">
        <v>8</v>
      </c>
      <c r="B8" s="212" t="s">
        <v>202</v>
      </c>
      <c r="C8" s="213" t="s">
        <v>203</v>
      </c>
      <c r="D8" s="197" t="s">
        <v>220</v>
      </c>
      <c r="E8" s="197" t="s">
        <v>230</v>
      </c>
      <c r="F8" s="202" t="s">
        <v>231</v>
      </c>
      <c r="G8" s="157"/>
      <c r="H8" s="157"/>
      <c r="I8" s="158"/>
      <c r="J8" s="216" t="s">
        <v>232</v>
      </c>
    </row>
    <row r="9" spans="1:10" ht="14.25">
      <c r="A9" s="206"/>
      <c r="B9" s="206"/>
      <c r="C9" s="200"/>
      <c r="D9" s="198"/>
      <c r="E9" s="200"/>
      <c r="F9" s="203"/>
      <c r="G9" s="159"/>
      <c r="H9" s="159"/>
      <c r="I9" s="160"/>
      <c r="J9" s="217"/>
    </row>
    <row r="10" spans="1:10" ht="14.25">
      <c r="A10" s="206"/>
      <c r="B10" s="206"/>
      <c r="C10" s="200"/>
      <c r="D10" s="198"/>
      <c r="E10" s="200"/>
      <c r="F10" s="203"/>
      <c r="G10" s="126" t="s">
        <v>20</v>
      </c>
      <c r="H10" s="123" t="s">
        <v>23</v>
      </c>
      <c r="I10" s="124"/>
      <c r="J10" s="217"/>
    </row>
    <row r="11" spans="1:10" ht="14.25">
      <c r="A11" s="206"/>
      <c r="B11" s="206"/>
      <c r="C11" s="200"/>
      <c r="D11" s="198"/>
      <c r="E11" s="200"/>
      <c r="F11" s="203"/>
      <c r="G11" s="125" t="s">
        <v>21</v>
      </c>
      <c r="H11" s="125" t="s">
        <v>24</v>
      </c>
      <c r="I11" s="125" t="s">
        <v>25</v>
      </c>
      <c r="J11" s="217"/>
    </row>
    <row r="12" spans="1:10" ht="4.5" customHeight="1">
      <c r="A12" s="206"/>
      <c r="B12" s="206"/>
      <c r="C12" s="200"/>
      <c r="D12" s="198"/>
      <c r="E12" s="200"/>
      <c r="F12" s="203"/>
      <c r="G12" s="125" t="s">
        <v>22</v>
      </c>
      <c r="H12" s="125"/>
      <c r="I12" s="125"/>
      <c r="J12" s="217"/>
    </row>
    <row r="13" spans="1:10" ht="10.5" customHeight="1" hidden="1">
      <c r="A13" s="206"/>
      <c r="B13" s="206"/>
      <c r="C13" s="200"/>
      <c r="D13" s="198"/>
      <c r="E13" s="200"/>
      <c r="F13" s="203"/>
      <c r="G13" s="125"/>
      <c r="H13" s="125"/>
      <c r="I13" s="125"/>
      <c r="J13" s="217"/>
    </row>
    <row r="14" spans="1:10" ht="1.5" customHeight="1" hidden="1">
      <c r="A14" s="206"/>
      <c r="B14" s="206"/>
      <c r="C14" s="200"/>
      <c r="D14" s="198"/>
      <c r="E14" s="200"/>
      <c r="F14" s="203"/>
      <c r="G14" s="125"/>
      <c r="H14" s="125"/>
      <c r="I14" s="125"/>
      <c r="J14" s="217"/>
    </row>
    <row r="15" spans="1:10" ht="22.5" customHeight="1">
      <c r="A15" s="207"/>
      <c r="B15" s="207"/>
      <c r="C15" s="201"/>
      <c r="D15" s="199"/>
      <c r="E15" s="201"/>
      <c r="F15" s="204"/>
      <c r="G15" s="125"/>
      <c r="H15" s="125"/>
      <c r="I15" s="125"/>
      <c r="J15" s="217"/>
    </row>
    <row r="16" spans="1:10" ht="15" customHeight="1">
      <c r="A16" s="138">
        <v>1</v>
      </c>
      <c r="B16" s="139">
        <v>2</v>
      </c>
      <c r="C16" s="139">
        <v>3</v>
      </c>
      <c r="D16" s="144">
        <v>4</v>
      </c>
      <c r="E16" s="144">
        <v>5</v>
      </c>
      <c r="F16" s="144">
        <v>6</v>
      </c>
      <c r="G16" s="144" t="s">
        <v>27</v>
      </c>
      <c r="H16" s="144" t="s">
        <v>28</v>
      </c>
      <c r="I16" s="144" t="s">
        <v>32</v>
      </c>
      <c r="J16" s="145">
        <v>7</v>
      </c>
    </row>
    <row r="17" spans="1:10" s="127" customFormat="1" ht="15" customHeight="1">
      <c r="A17" s="140" t="s">
        <v>41</v>
      </c>
      <c r="B17" s="141"/>
      <c r="C17" s="141"/>
      <c r="D17" s="151">
        <v>95149.7</v>
      </c>
      <c r="E17" s="151">
        <f>E19+E28+E35+E42+E49+E55+E61+E66</f>
        <v>181720.99899999998</v>
      </c>
      <c r="F17" s="151">
        <f>F19+F28+F35+F42+F49+F55+F61+F66</f>
        <v>172009.939</v>
      </c>
      <c r="G17" s="151" t="e">
        <f>G19+G28+#REF!+G42+G49+G55+G61+G66+G72</f>
        <v>#REF!</v>
      </c>
      <c r="H17" s="151" t="e">
        <f>H19+H28+#REF!+H42+H49+H55+H61+H66+H72</f>
        <v>#REF!</v>
      </c>
      <c r="I17" s="151" t="e">
        <f>I19+I28+#REF!+I42+I49+I55+I61+I66+I72</f>
        <v>#REF!</v>
      </c>
      <c r="J17" s="151">
        <f>F17/E17*100</f>
        <v>94.65606063501777</v>
      </c>
    </row>
    <row r="18" spans="1:13" ht="15" customHeight="1">
      <c r="A18" s="142" t="s">
        <v>10</v>
      </c>
      <c r="B18" s="129"/>
      <c r="C18" s="129"/>
      <c r="D18" s="193"/>
      <c r="E18" s="152"/>
      <c r="F18" s="193"/>
      <c r="G18" s="152"/>
      <c r="H18" s="152"/>
      <c r="I18" s="153">
        <f>F18</f>
        <v>0</v>
      </c>
      <c r="J18" s="151"/>
      <c r="M18" s="147"/>
    </row>
    <row r="19" spans="1:11" s="150" customFormat="1" ht="17.25" customHeight="1">
      <c r="A19" s="148" t="s">
        <v>96</v>
      </c>
      <c r="B19" s="161" t="s">
        <v>204</v>
      </c>
      <c r="C19" s="161" t="s">
        <v>209</v>
      </c>
      <c r="D19" s="162">
        <v>28764.1</v>
      </c>
      <c r="E19" s="162">
        <f>E20+E22+E23+E24+E26</f>
        <v>30184.227000000003</v>
      </c>
      <c r="F19" s="162">
        <f>F20+F22+F23+F24+F26</f>
        <v>29229.166000000005</v>
      </c>
      <c r="G19" s="162">
        <f>G20+G22+G24+G26</f>
        <v>0</v>
      </c>
      <c r="H19" s="162">
        <f>H20+H22+H24+H26</f>
        <v>0</v>
      </c>
      <c r="I19" s="162">
        <f>I20+I22+I24+I26</f>
        <v>3816.2400000000002</v>
      </c>
      <c r="J19" s="151">
        <f aca="true" t="shared" si="0" ref="J19:J74">F19/E19*100</f>
        <v>96.83589379313905</v>
      </c>
      <c r="K19" s="149"/>
    </row>
    <row r="20" spans="1:11" ht="36.75" customHeight="1">
      <c r="A20" s="142" t="s">
        <v>195</v>
      </c>
      <c r="B20" s="163" t="s">
        <v>204</v>
      </c>
      <c r="C20" s="163" t="s">
        <v>205</v>
      </c>
      <c r="D20" s="164">
        <v>819.4</v>
      </c>
      <c r="E20" s="164">
        <v>913.4</v>
      </c>
      <c r="F20" s="164">
        <v>900.526</v>
      </c>
      <c r="G20" s="164">
        <f>G21</f>
        <v>0</v>
      </c>
      <c r="H20" s="164">
        <f>H21</f>
        <v>0</v>
      </c>
      <c r="I20" s="164">
        <f>I21</f>
        <v>466.1</v>
      </c>
      <c r="J20" s="151">
        <f t="shared" si="0"/>
        <v>98.5905408364353</v>
      </c>
      <c r="K20" s="147"/>
    </row>
    <row r="21" spans="1:10" ht="17.25" customHeight="1" hidden="1">
      <c r="A21" s="142" t="s">
        <v>157</v>
      </c>
      <c r="B21" s="166" t="s">
        <v>110</v>
      </c>
      <c r="C21" s="166"/>
      <c r="D21" s="164"/>
      <c r="E21" s="164">
        <v>680</v>
      </c>
      <c r="F21" s="164">
        <v>466.1</v>
      </c>
      <c r="G21" s="164">
        <v>0</v>
      </c>
      <c r="H21" s="164">
        <v>0</v>
      </c>
      <c r="I21" s="165">
        <f>F21</f>
        <v>466.1</v>
      </c>
      <c r="J21" s="151">
        <f t="shared" si="0"/>
        <v>68.54411764705883</v>
      </c>
    </row>
    <row r="22" spans="1:11" ht="48" customHeight="1">
      <c r="A22" s="142" t="s">
        <v>196</v>
      </c>
      <c r="B22" s="163" t="s">
        <v>204</v>
      </c>
      <c r="C22" s="163" t="s">
        <v>206</v>
      </c>
      <c r="D22" s="167">
        <v>18332.6</v>
      </c>
      <c r="E22" s="167">
        <v>17675.117</v>
      </c>
      <c r="F22" s="167">
        <v>17022.901</v>
      </c>
      <c r="G22" s="167">
        <f>G23</f>
        <v>0</v>
      </c>
      <c r="H22" s="167">
        <f>H23</f>
        <v>0</v>
      </c>
      <c r="I22" s="167">
        <f>I23</f>
        <v>2041.74</v>
      </c>
      <c r="J22" s="151">
        <f t="shared" si="0"/>
        <v>96.30997633565879</v>
      </c>
      <c r="K22" s="147"/>
    </row>
    <row r="23" spans="1:10" ht="23.25" customHeight="1">
      <c r="A23" s="142" t="s">
        <v>225</v>
      </c>
      <c r="B23" s="163" t="s">
        <v>204</v>
      </c>
      <c r="C23" s="163" t="s">
        <v>212</v>
      </c>
      <c r="D23" s="163" t="s">
        <v>221</v>
      </c>
      <c r="E23" s="167">
        <v>2044.078</v>
      </c>
      <c r="F23" s="167">
        <v>2041.74</v>
      </c>
      <c r="G23" s="167">
        <v>0</v>
      </c>
      <c r="H23" s="167">
        <v>0</v>
      </c>
      <c r="I23" s="165">
        <f>F23</f>
        <v>2041.74</v>
      </c>
      <c r="J23" s="151">
        <f t="shared" si="0"/>
        <v>99.88562080312003</v>
      </c>
    </row>
    <row r="24" spans="1:11" ht="13.5" customHeight="1">
      <c r="A24" s="142" t="s">
        <v>158</v>
      </c>
      <c r="B24" s="163" t="s">
        <v>204</v>
      </c>
      <c r="C24" s="163" t="s">
        <v>207</v>
      </c>
      <c r="D24" s="168">
        <v>300</v>
      </c>
      <c r="E24" s="168">
        <v>238.4</v>
      </c>
      <c r="F24" s="168">
        <v>0</v>
      </c>
      <c r="G24" s="168">
        <f>G25</f>
        <v>0</v>
      </c>
      <c r="H24" s="168">
        <f>H25</f>
        <v>0</v>
      </c>
      <c r="I24" s="168">
        <f>I25</f>
        <v>0</v>
      </c>
      <c r="J24" s="151">
        <f t="shared" si="0"/>
        <v>0</v>
      </c>
      <c r="K24" s="147"/>
    </row>
    <row r="25" spans="1:10" ht="24.75" customHeight="1" hidden="1">
      <c r="A25" s="142" t="s">
        <v>159</v>
      </c>
      <c r="B25" s="163" t="s">
        <v>101</v>
      </c>
      <c r="C25" s="163"/>
      <c r="D25" s="168"/>
      <c r="E25" s="168">
        <v>59.2</v>
      </c>
      <c r="F25" s="168">
        <v>0</v>
      </c>
      <c r="G25" s="168">
        <v>0</v>
      </c>
      <c r="H25" s="168">
        <v>0</v>
      </c>
      <c r="I25" s="165">
        <f>F25</f>
        <v>0</v>
      </c>
      <c r="J25" s="151">
        <f t="shared" si="0"/>
        <v>0</v>
      </c>
    </row>
    <row r="26" spans="1:11" ht="15.75" customHeight="1">
      <c r="A26" s="142" t="s">
        <v>160</v>
      </c>
      <c r="B26" s="163" t="s">
        <v>204</v>
      </c>
      <c r="C26" s="163" t="s">
        <v>208</v>
      </c>
      <c r="D26" s="169">
        <v>9035.5</v>
      </c>
      <c r="E26" s="169">
        <v>9313.232</v>
      </c>
      <c r="F26" s="169">
        <v>9263.999</v>
      </c>
      <c r="G26" s="169">
        <f>G27</f>
        <v>0</v>
      </c>
      <c r="H26" s="169">
        <f>H27</f>
        <v>0</v>
      </c>
      <c r="I26" s="169">
        <f>I27</f>
        <v>1308.4</v>
      </c>
      <c r="J26" s="151">
        <f t="shared" si="0"/>
        <v>99.47136504276925</v>
      </c>
      <c r="K26" s="147"/>
    </row>
    <row r="27" spans="1:10" ht="30.75" customHeight="1" hidden="1">
      <c r="A27" s="140" t="s">
        <v>104</v>
      </c>
      <c r="B27" s="163" t="s">
        <v>120</v>
      </c>
      <c r="C27" s="163"/>
      <c r="D27" s="169"/>
      <c r="E27" s="169">
        <v>1956.5</v>
      </c>
      <c r="F27" s="169">
        <v>1308.4</v>
      </c>
      <c r="G27" s="169">
        <v>0</v>
      </c>
      <c r="H27" s="169">
        <v>0</v>
      </c>
      <c r="I27" s="165">
        <f>F27</f>
        <v>1308.4</v>
      </c>
      <c r="J27" s="151">
        <f t="shared" si="0"/>
        <v>66.87452082800921</v>
      </c>
    </row>
    <row r="28" spans="1:11" s="150" customFormat="1" ht="27.75" customHeight="1">
      <c r="A28" s="148" t="s">
        <v>97</v>
      </c>
      <c r="B28" s="161" t="s">
        <v>211</v>
      </c>
      <c r="C28" s="161" t="s">
        <v>209</v>
      </c>
      <c r="D28" s="170">
        <v>980</v>
      </c>
      <c r="E28" s="170">
        <f>E29+E32+E34</f>
        <v>2703.764</v>
      </c>
      <c r="F28" s="170">
        <f>F29+F32+F34</f>
        <v>2700.794</v>
      </c>
      <c r="G28" s="170">
        <f>G29+G32+G34</f>
        <v>0</v>
      </c>
      <c r="H28" s="170">
        <f>H29+H32+H34</f>
        <v>0</v>
      </c>
      <c r="I28" s="170">
        <f>I29+I32+I34</f>
        <v>17636.288</v>
      </c>
      <c r="J28" s="151">
        <f t="shared" si="0"/>
        <v>99.89015313466707</v>
      </c>
      <c r="K28" s="149"/>
    </row>
    <row r="29" spans="1:11" ht="39.75" customHeight="1">
      <c r="A29" s="142" t="s">
        <v>197</v>
      </c>
      <c r="B29" s="163" t="s">
        <v>211</v>
      </c>
      <c r="C29" s="163" t="s">
        <v>210</v>
      </c>
      <c r="D29" s="171">
        <v>900</v>
      </c>
      <c r="E29" s="171">
        <v>2623.764</v>
      </c>
      <c r="F29" s="171">
        <v>2622.554</v>
      </c>
      <c r="G29" s="171">
        <f>G30+G31</f>
        <v>0</v>
      </c>
      <c r="H29" s="171">
        <f>H30+H31</f>
        <v>0</v>
      </c>
      <c r="I29" s="171">
        <f>I30+I31</f>
        <v>6692.3</v>
      </c>
      <c r="J29" s="151">
        <f t="shared" si="0"/>
        <v>99.95388304740823</v>
      </c>
      <c r="K29" s="147"/>
    </row>
    <row r="30" spans="1:10" ht="49.5" customHeight="1" hidden="1">
      <c r="A30" s="142" t="s">
        <v>105</v>
      </c>
      <c r="B30" s="163" t="s">
        <v>115</v>
      </c>
      <c r="C30" s="163"/>
      <c r="D30" s="171"/>
      <c r="E30" s="171">
        <v>6573.9</v>
      </c>
      <c r="F30" s="171">
        <v>6572.3</v>
      </c>
      <c r="G30" s="171">
        <v>0</v>
      </c>
      <c r="H30" s="171">
        <v>0</v>
      </c>
      <c r="I30" s="165">
        <f>F30</f>
        <v>6572.3</v>
      </c>
      <c r="J30" s="151">
        <f t="shared" si="0"/>
        <v>99.97566132737037</v>
      </c>
    </row>
    <row r="31" spans="1:10" ht="2.25" customHeight="1" hidden="1">
      <c r="A31" s="142" t="s">
        <v>167</v>
      </c>
      <c r="B31" s="163" t="s">
        <v>166</v>
      </c>
      <c r="C31" s="163"/>
      <c r="D31" s="171"/>
      <c r="E31" s="171">
        <v>353.7</v>
      </c>
      <c r="F31" s="171">
        <v>120</v>
      </c>
      <c r="G31" s="171"/>
      <c r="H31" s="171"/>
      <c r="I31" s="165">
        <f>F31</f>
        <v>120</v>
      </c>
      <c r="J31" s="151">
        <f t="shared" si="0"/>
        <v>33.92705682782019</v>
      </c>
    </row>
    <row r="32" spans="1:10" ht="18" customHeight="1" hidden="1">
      <c r="A32" s="142" t="s">
        <v>161</v>
      </c>
      <c r="B32" s="163" t="s">
        <v>211</v>
      </c>
      <c r="C32" s="163" t="s">
        <v>216</v>
      </c>
      <c r="D32" s="172">
        <v>0</v>
      </c>
      <c r="E32" s="172">
        <v>0</v>
      </c>
      <c r="F32" s="172">
        <f>F33</f>
        <v>0</v>
      </c>
      <c r="G32" s="172">
        <f>G33</f>
        <v>0</v>
      </c>
      <c r="H32" s="172">
        <f>H33</f>
        <v>0</v>
      </c>
      <c r="I32" s="172">
        <f>I33</f>
        <v>0</v>
      </c>
      <c r="J32" s="151">
        <v>0</v>
      </c>
    </row>
    <row r="33" spans="1:10" ht="0.75" customHeight="1" hidden="1">
      <c r="A33" s="142" t="s">
        <v>163</v>
      </c>
      <c r="B33" s="163" t="s">
        <v>168</v>
      </c>
      <c r="C33" s="163"/>
      <c r="D33" s="172"/>
      <c r="E33" s="172">
        <v>80</v>
      </c>
      <c r="F33" s="172">
        <v>0</v>
      </c>
      <c r="G33" s="172">
        <v>0</v>
      </c>
      <c r="H33" s="172">
        <v>0</v>
      </c>
      <c r="I33" s="165">
        <f>F33</f>
        <v>0</v>
      </c>
      <c r="J33" s="151">
        <f t="shared" si="0"/>
        <v>0</v>
      </c>
    </row>
    <row r="34" spans="1:11" ht="32.25" customHeight="1">
      <c r="A34" s="142" t="s">
        <v>162</v>
      </c>
      <c r="B34" s="163" t="s">
        <v>211</v>
      </c>
      <c r="C34" s="163" t="s">
        <v>208</v>
      </c>
      <c r="D34" s="173">
        <v>80</v>
      </c>
      <c r="E34" s="173">
        <v>80</v>
      </c>
      <c r="F34" s="173">
        <v>78.24</v>
      </c>
      <c r="G34" s="173">
        <f>G35</f>
        <v>0</v>
      </c>
      <c r="H34" s="173">
        <f>H35</f>
        <v>0</v>
      </c>
      <c r="I34" s="173">
        <f>I35</f>
        <v>10943.988</v>
      </c>
      <c r="J34" s="151">
        <f t="shared" si="0"/>
        <v>97.8</v>
      </c>
      <c r="K34" s="147"/>
    </row>
    <row r="35" spans="1:10" ht="15.75" customHeight="1">
      <c r="A35" s="148" t="s">
        <v>218</v>
      </c>
      <c r="B35" s="163" t="s">
        <v>206</v>
      </c>
      <c r="C35" s="163" t="s">
        <v>209</v>
      </c>
      <c r="D35" s="173">
        <f>D36+D38+D37+D41+D40+D39</f>
        <v>1510</v>
      </c>
      <c r="E35" s="173">
        <f>E36+E38+E37+E41+E40+E39</f>
        <v>11847.132</v>
      </c>
      <c r="F35" s="173">
        <f>F36+F38+F37+F41+F40+F39</f>
        <v>10943.988</v>
      </c>
      <c r="G35" s="173">
        <v>0</v>
      </c>
      <c r="H35" s="173">
        <v>0</v>
      </c>
      <c r="I35" s="165">
        <f>F35</f>
        <v>10943.988</v>
      </c>
      <c r="J35" s="151">
        <f t="shared" si="0"/>
        <v>92.37668661073414</v>
      </c>
    </row>
    <row r="36" spans="1:10" ht="15.75" customHeight="1">
      <c r="A36" s="142" t="s">
        <v>222</v>
      </c>
      <c r="B36" s="163" t="s">
        <v>206</v>
      </c>
      <c r="C36" s="163" t="s">
        <v>214</v>
      </c>
      <c r="D36" s="173">
        <v>40</v>
      </c>
      <c r="E36" s="173">
        <v>0</v>
      </c>
      <c r="F36" s="173">
        <v>0</v>
      </c>
      <c r="G36" s="173"/>
      <c r="H36" s="173"/>
      <c r="I36" s="165"/>
      <c r="J36" s="151">
        <v>0</v>
      </c>
    </row>
    <row r="37" spans="1:10" ht="15.75" customHeight="1">
      <c r="A37" s="142" t="s">
        <v>223</v>
      </c>
      <c r="B37" s="163" t="s">
        <v>206</v>
      </c>
      <c r="C37" s="163" t="s">
        <v>213</v>
      </c>
      <c r="D37" s="173">
        <v>80</v>
      </c>
      <c r="E37" s="173">
        <v>0</v>
      </c>
      <c r="F37" s="173">
        <v>0</v>
      </c>
      <c r="G37" s="173"/>
      <c r="H37" s="173"/>
      <c r="I37" s="165"/>
      <c r="J37" s="151">
        <v>0</v>
      </c>
    </row>
    <row r="38" spans="1:10" ht="15.75" customHeight="1">
      <c r="A38" s="142" t="s">
        <v>224</v>
      </c>
      <c r="B38" s="163" t="s">
        <v>206</v>
      </c>
      <c r="C38" s="163" t="s">
        <v>212</v>
      </c>
      <c r="D38" s="173">
        <v>40</v>
      </c>
      <c r="E38" s="173">
        <v>0</v>
      </c>
      <c r="F38" s="173">
        <v>0</v>
      </c>
      <c r="G38" s="173"/>
      <c r="H38" s="173"/>
      <c r="I38" s="165"/>
      <c r="J38" s="151">
        <v>0</v>
      </c>
    </row>
    <row r="39" spans="1:10" ht="15.75" customHeight="1">
      <c r="A39" s="142" t="s">
        <v>233</v>
      </c>
      <c r="B39" s="163" t="s">
        <v>206</v>
      </c>
      <c r="C39" s="163" t="s">
        <v>215</v>
      </c>
      <c r="D39" s="173">
        <v>0</v>
      </c>
      <c r="E39" s="173">
        <v>450</v>
      </c>
      <c r="F39" s="173">
        <v>449.32</v>
      </c>
      <c r="G39" s="173"/>
      <c r="H39" s="173"/>
      <c r="I39" s="165"/>
      <c r="J39" s="151">
        <f t="shared" si="0"/>
        <v>99.8488888888889</v>
      </c>
    </row>
    <row r="40" spans="1:10" ht="15.75" customHeight="1">
      <c r="A40" s="142" t="s">
        <v>228</v>
      </c>
      <c r="B40" s="163" t="s">
        <v>206</v>
      </c>
      <c r="C40" s="163" t="s">
        <v>210</v>
      </c>
      <c r="D40" s="173">
        <v>0</v>
      </c>
      <c r="E40" s="173">
        <v>10655.132</v>
      </c>
      <c r="F40" s="173">
        <v>10494.668</v>
      </c>
      <c r="G40" s="173"/>
      <c r="H40" s="173"/>
      <c r="I40" s="165"/>
      <c r="J40" s="151">
        <f t="shared" si="0"/>
        <v>98.4940214724698</v>
      </c>
    </row>
    <row r="41" spans="1:10" ht="22.5" customHeight="1">
      <c r="A41" s="142" t="s">
        <v>219</v>
      </c>
      <c r="B41" s="163" t="s">
        <v>206</v>
      </c>
      <c r="C41" s="163" t="s">
        <v>207</v>
      </c>
      <c r="D41" s="174">
        <v>1350</v>
      </c>
      <c r="E41" s="174">
        <v>742</v>
      </c>
      <c r="F41" s="174">
        <v>0</v>
      </c>
      <c r="G41" s="174">
        <v>0</v>
      </c>
      <c r="H41" s="174">
        <v>0</v>
      </c>
      <c r="I41" s="165">
        <f>F41</f>
        <v>0</v>
      </c>
      <c r="J41" s="151">
        <v>0</v>
      </c>
    </row>
    <row r="42" spans="1:11" s="150" customFormat="1" ht="16.5" customHeight="1">
      <c r="A42" s="148" t="s">
        <v>184</v>
      </c>
      <c r="B42" s="161" t="s">
        <v>214</v>
      </c>
      <c r="C42" s="161" t="s">
        <v>209</v>
      </c>
      <c r="D42" s="175">
        <v>37764.4</v>
      </c>
      <c r="E42" s="175">
        <f>E43+E46+E47</f>
        <v>98259.796</v>
      </c>
      <c r="F42" s="175">
        <f>F43+F46+F47</f>
        <v>92236.91699999999</v>
      </c>
      <c r="G42" s="175">
        <f>G43</f>
        <v>0</v>
      </c>
      <c r="H42" s="175">
        <f>H43</f>
        <v>0</v>
      </c>
      <c r="I42" s="175">
        <f>I43</f>
        <v>68275.067</v>
      </c>
      <c r="J42" s="151">
        <f t="shared" si="0"/>
        <v>93.87045440232747</v>
      </c>
      <c r="K42" s="149"/>
    </row>
    <row r="43" spans="1:11" ht="14.25" customHeight="1">
      <c r="A43" s="142" t="s">
        <v>193</v>
      </c>
      <c r="B43" s="163" t="s">
        <v>214</v>
      </c>
      <c r="C43" s="163" t="s">
        <v>204</v>
      </c>
      <c r="D43" s="176">
        <v>2040</v>
      </c>
      <c r="E43" s="176">
        <v>29268.25</v>
      </c>
      <c r="F43" s="176">
        <v>29268.25</v>
      </c>
      <c r="G43" s="176">
        <f>G44+G45+G46+G47+G48</f>
        <v>0</v>
      </c>
      <c r="H43" s="176">
        <f>H44+H45+H46+H47+H48</f>
        <v>0</v>
      </c>
      <c r="I43" s="176">
        <f>I44+I45+I46+I47+I48</f>
        <v>68275.067</v>
      </c>
      <c r="J43" s="151">
        <f t="shared" si="0"/>
        <v>100</v>
      </c>
      <c r="K43" s="147"/>
    </row>
    <row r="44" spans="1:10" ht="0.75" customHeight="1" hidden="1">
      <c r="A44" s="142" t="s">
        <v>169</v>
      </c>
      <c r="B44" s="163" t="s">
        <v>185</v>
      </c>
      <c r="C44" s="163"/>
      <c r="D44" s="176"/>
      <c r="E44" s="176">
        <v>3000</v>
      </c>
      <c r="F44" s="176">
        <v>1873.7</v>
      </c>
      <c r="G44" s="176">
        <v>0</v>
      </c>
      <c r="H44" s="176">
        <v>0</v>
      </c>
      <c r="I44" s="165">
        <f>F44</f>
        <v>1873.7</v>
      </c>
      <c r="J44" s="151">
        <f t="shared" si="0"/>
        <v>62.45666666666667</v>
      </c>
    </row>
    <row r="45" spans="1:10" ht="13.5" customHeight="1" hidden="1">
      <c r="A45" s="142" t="s">
        <v>170</v>
      </c>
      <c r="B45" s="163" t="s">
        <v>186</v>
      </c>
      <c r="C45" s="163"/>
      <c r="D45" s="177"/>
      <c r="E45" s="177">
        <v>3000</v>
      </c>
      <c r="F45" s="177">
        <v>2865.7</v>
      </c>
      <c r="G45" s="177">
        <v>0</v>
      </c>
      <c r="H45" s="177">
        <v>0</v>
      </c>
      <c r="I45" s="165">
        <f>F45</f>
        <v>2865.7</v>
      </c>
      <c r="J45" s="151">
        <f t="shared" si="0"/>
        <v>95.52333333333333</v>
      </c>
    </row>
    <row r="46" spans="1:11" ht="15" customHeight="1">
      <c r="A46" s="143" t="s">
        <v>98</v>
      </c>
      <c r="B46" s="163" t="s">
        <v>214</v>
      </c>
      <c r="C46" s="163" t="s">
        <v>205</v>
      </c>
      <c r="D46" s="178">
        <v>600</v>
      </c>
      <c r="E46" s="178">
        <v>26302.446</v>
      </c>
      <c r="F46" s="178">
        <v>21282.393</v>
      </c>
      <c r="G46" s="178">
        <v>0</v>
      </c>
      <c r="H46" s="178">
        <v>0</v>
      </c>
      <c r="I46" s="165">
        <f>F46</f>
        <v>21282.393</v>
      </c>
      <c r="J46" s="151">
        <f t="shared" si="0"/>
        <v>80.91412106691523</v>
      </c>
      <c r="K46" s="147"/>
    </row>
    <row r="47" spans="1:11" ht="12.75" customHeight="1">
      <c r="A47" s="143" t="s">
        <v>194</v>
      </c>
      <c r="B47" s="179" t="s">
        <v>214</v>
      </c>
      <c r="C47" s="179" t="s">
        <v>211</v>
      </c>
      <c r="D47" s="178">
        <v>35124.4</v>
      </c>
      <c r="E47" s="178">
        <v>42689.1</v>
      </c>
      <c r="F47" s="178">
        <v>41686.274</v>
      </c>
      <c r="G47" s="178">
        <v>0</v>
      </c>
      <c r="H47" s="178">
        <v>0</v>
      </c>
      <c r="I47" s="165">
        <f>F47</f>
        <v>41686.274</v>
      </c>
      <c r="J47" s="151">
        <f t="shared" si="0"/>
        <v>97.65086169537423</v>
      </c>
      <c r="K47" s="147"/>
    </row>
    <row r="48" spans="1:10" ht="16.5" customHeight="1" hidden="1">
      <c r="A48" s="142" t="s">
        <v>164</v>
      </c>
      <c r="B48" s="179" t="s">
        <v>171</v>
      </c>
      <c r="C48" s="179"/>
      <c r="D48" s="178"/>
      <c r="E48" s="178">
        <v>783</v>
      </c>
      <c r="F48" s="178">
        <v>567</v>
      </c>
      <c r="G48" s="178">
        <v>0</v>
      </c>
      <c r="H48" s="178">
        <v>0</v>
      </c>
      <c r="I48" s="165">
        <f>F48</f>
        <v>567</v>
      </c>
      <c r="J48" s="151">
        <f t="shared" si="0"/>
        <v>72.41379310344827</v>
      </c>
    </row>
    <row r="49" spans="1:11" s="150" customFormat="1" ht="15" customHeight="1">
      <c r="A49" s="148" t="s">
        <v>99</v>
      </c>
      <c r="B49" s="161" t="s">
        <v>212</v>
      </c>
      <c r="C49" s="161" t="s">
        <v>209</v>
      </c>
      <c r="D49" s="180">
        <v>1050</v>
      </c>
      <c r="E49" s="180">
        <f>E50</f>
        <v>1624.73</v>
      </c>
      <c r="F49" s="180">
        <f>F50</f>
        <v>1583.663</v>
      </c>
      <c r="G49" s="180">
        <f>G50+G53</f>
        <v>0</v>
      </c>
      <c r="H49" s="180">
        <f>H50+H53</f>
        <v>0</v>
      </c>
      <c r="I49" s="180">
        <f>I50+I53</f>
        <v>688.7</v>
      </c>
      <c r="J49" s="151">
        <f t="shared" si="0"/>
        <v>97.47238002621974</v>
      </c>
      <c r="K49" s="149"/>
    </row>
    <row r="50" spans="1:11" ht="15" customHeight="1">
      <c r="A50" s="142" t="s">
        <v>198</v>
      </c>
      <c r="B50" s="163" t="s">
        <v>212</v>
      </c>
      <c r="C50" s="163" t="s">
        <v>212</v>
      </c>
      <c r="D50" s="181">
        <v>1050</v>
      </c>
      <c r="E50" s="180">
        <v>1624.73</v>
      </c>
      <c r="F50" s="181">
        <v>1583.663</v>
      </c>
      <c r="G50" s="181">
        <f>G51+G52</f>
        <v>0</v>
      </c>
      <c r="H50" s="181">
        <f>H51+H52</f>
        <v>0</v>
      </c>
      <c r="I50" s="181">
        <f>I51+I52</f>
        <v>658.7</v>
      </c>
      <c r="J50" s="151">
        <f t="shared" si="0"/>
        <v>97.47238002621974</v>
      </c>
      <c r="K50" s="147"/>
    </row>
    <row r="51" spans="1:10" ht="23.25" customHeight="1" hidden="1">
      <c r="A51" s="142" t="s">
        <v>108</v>
      </c>
      <c r="B51" s="163" t="s">
        <v>111</v>
      </c>
      <c r="C51" s="163"/>
      <c r="D51" s="181"/>
      <c r="E51" s="181">
        <v>690</v>
      </c>
      <c r="F51" s="181">
        <v>275</v>
      </c>
      <c r="G51" s="181">
        <v>0</v>
      </c>
      <c r="H51" s="181">
        <v>0</v>
      </c>
      <c r="I51" s="165">
        <f>F51</f>
        <v>275</v>
      </c>
      <c r="J51" s="151">
        <f t="shared" si="0"/>
        <v>39.85507246376812</v>
      </c>
    </row>
    <row r="52" spans="1:10" ht="34.5" customHeight="1" hidden="1">
      <c r="A52" s="142" t="s">
        <v>172</v>
      </c>
      <c r="B52" s="163" t="s">
        <v>119</v>
      </c>
      <c r="C52" s="163"/>
      <c r="D52" s="182"/>
      <c r="E52" s="182">
        <v>499.4</v>
      </c>
      <c r="F52" s="182">
        <v>383.7</v>
      </c>
      <c r="G52" s="182">
        <v>0</v>
      </c>
      <c r="H52" s="182">
        <v>0</v>
      </c>
      <c r="I52" s="165">
        <f>F52</f>
        <v>383.7</v>
      </c>
      <c r="J52" s="151">
        <f t="shared" si="0"/>
        <v>76.83219863836605</v>
      </c>
    </row>
    <row r="53" spans="1:11" ht="20.25" customHeight="1" hidden="1">
      <c r="A53" s="142" t="s">
        <v>165</v>
      </c>
      <c r="B53" s="163" t="s">
        <v>212</v>
      </c>
      <c r="C53" s="163" t="s">
        <v>210</v>
      </c>
      <c r="D53" s="183">
        <v>0</v>
      </c>
      <c r="E53" s="183">
        <v>80</v>
      </c>
      <c r="F53" s="183">
        <v>54.5</v>
      </c>
      <c r="G53" s="183">
        <f>G54</f>
        <v>0</v>
      </c>
      <c r="H53" s="183">
        <f>H54</f>
        <v>0</v>
      </c>
      <c r="I53" s="183">
        <f>I54</f>
        <v>30</v>
      </c>
      <c r="J53" s="151">
        <f t="shared" si="0"/>
        <v>68.125</v>
      </c>
      <c r="K53" s="147"/>
    </row>
    <row r="54" spans="1:10" ht="23.25" customHeight="1" hidden="1">
      <c r="A54" s="142" t="s">
        <v>112</v>
      </c>
      <c r="B54" s="163" t="s">
        <v>121</v>
      </c>
      <c r="C54" s="163"/>
      <c r="D54" s="183"/>
      <c r="E54" s="183">
        <v>50</v>
      </c>
      <c r="F54" s="183">
        <v>30</v>
      </c>
      <c r="G54" s="183">
        <v>0</v>
      </c>
      <c r="H54" s="183">
        <v>0</v>
      </c>
      <c r="I54" s="165">
        <f>F54</f>
        <v>30</v>
      </c>
      <c r="J54" s="151">
        <f t="shared" si="0"/>
        <v>60</v>
      </c>
    </row>
    <row r="55" spans="1:11" s="150" customFormat="1" ht="15.75" customHeight="1">
      <c r="A55" s="148" t="s">
        <v>179</v>
      </c>
      <c r="B55" s="161" t="s">
        <v>215</v>
      </c>
      <c r="C55" s="161" t="s">
        <v>209</v>
      </c>
      <c r="D55" s="184">
        <v>23601.2</v>
      </c>
      <c r="E55" s="184">
        <f>E56+E59+E60</f>
        <v>35341.113</v>
      </c>
      <c r="F55" s="184">
        <f>F56+F59+F60</f>
        <v>33596.85</v>
      </c>
      <c r="G55" s="184">
        <f>G56</f>
        <v>0</v>
      </c>
      <c r="H55" s="184">
        <f>H56</f>
        <v>0</v>
      </c>
      <c r="I55" s="184">
        <f>I56</f>
        <v>97.9</v>
      </c>
      <c r="J55" s="151">
        <f t="shared" si="0"/>
        <v>95.0644932999139</v>
      </c>
      <c r="K55" s="149"/>
    </row>
    <row r="56" spans="1:11" ht="16.5" customHeight="1">
      <c r="A56" s="142" t="s">
        <v>180</v>
      </c>
      <c r="B56" s="163" t="s">
        <v>215</v>
      </c>
      <c r="C56" s="163" t="s">
        <v>204</v>
      </c>
      <c r="D56" s="183">
        <v>21344.1</v>
      </c>
      <c r="E56" s="183">
        <v>32885.313</v>
      </c>
      <c r="F56" s="183">
        <v>31219.879</v>
      </c>
      <c r="G56" s="183">
        <f>G57+G58</f>
        <v>0</v>
      </c>
      <c r="H56" s="183">
        <f>H57+H58</f>
        <v>0</v>
      </c>
      <c r="I56" s="183">
        <f>I57+I58</f>
        <v>97.9</v>
      </c>
      <c r="J56" s="151">
        <f t="shared" si="0"/>
        <v>94.93562977490893</v>
      </c>
      <c r="K56" s="147"/>
    </row>
    <row r="57" spans="1:10" ht="23.25" customHeight="1" hidden="1">
      <c r="A57" s="142" t="s">
        <v>182</v>
      </c>
      <c r="B57" s="163" t="s">
        <v>187</v>
      </c>
      <c r="C57" s="163"/>
      <c r="D57" s="183"/>
      <c r="E57" s="183">
        <v>5000</v>
      </c>
      <c r="F57" s="183">
        <v>0</v>
      </c>
      <c r="G57" s="183">
        <v>0</v>
      </c>
      <c r="H57" s="183">
        <v>0</v>
      </c>
      <c r="I57" s="165">
        <f>F57</f>
        <v>0</v>
      </c>
      <c r="J57" s="151">
        <f t="shared" si="0"/>
        <v>0</v>
      </c>
    </row>
    <row r="58" spans="1:10" ht="23.25" customHeight="1" hidden="1">
      <c r="A58" s="142" t="s">
        <v>181</v>
      </c>
      <c r="B58" s="163" t="s">
        <v>188</v>
      </c>
      <c r="C58" s="163"/>
      <c r="D58" s="183"/>
      <c r="E58" s="183">
        <v>1000</v>
      </c>
      <c r="F58" s="183">
        <v>97.9</v>
      </c>
      <c r="G58" s="183">
        <v>0</v>
      </c>
      <c r="H58" s="183">
        <v>0</v>
      </c>
      <c r="I58" s="165">
        <f>F58</f>
        <v>97.9</v>
      </c>
      <c r="J58" s="151">
        <f t="shared" si="0"/>
        <v>9.790000000000001</v>
      </c>
    </row>
    <row r="59" spans="1:11" ht="15.75" customHeight="1">
      <c r="A59" s="142" t="s">
        <v>189</v>
      </c>
      <c r="B59" s="163" t="s">
        <v>215</v>
      </c>
      <c r="C59" s="163" t="s">
        <v>205</v>
      </c>
      <c r="D59" s="183">
        <v>2157.1</v>
      </c>
      <c r="E59" s="183">
        <v>2400.098</v>
      </c>
      <c r="F59" s="183">
        <v>2322.269</v>
      </c>
      <c r="G59" s="183"/>
      <c r="H59" s="183"/>
      <c r="I59" s="165"/>
      <c r="J59" s="151">
        <f t="shared" si="0"/>
        <v>96.757257411989</v>
      </c>
      <c r="K59" s="147"/>
    </row>
    <row r="60" spans="1:11" ht="24" customHeight="1">
      <c r="A60" s="142" t="s">
        <v>190</v>
      </c>
      <c r="B60" s="163" t="s">
        <v>215</v>
      </c>
      <c r="C60" s="163" t="s">
        <v>213</v>
      </c>
      <c r="D60" s="183">
        <v>100</v>
      </c>
      <c r="E60" s="183">
        <v>55.702</v>
      </c>
      <c r="F60" s="183">
        <v>54.702</v>
      </c>
      <c r="G60" s="183"/>
      <c r="H60" s="183"/>
      <c r="I60" s="165"/>
      <c r="J60" s="151">
        <f t="shared" si="0"/>
        <v>98.20473232558975</v>
      </c>
      <c r="K60" s="147"/>
    </row>
    <row r="61" spans="1:11" s="150" customFormat="1" ht="24.75" customHeight="1">
      <c r="A61" s="148" t="s">
        <v>200</v>
      </c>
      <c r="B61" s="161" t="s">
        <v>210</v>
      </c>
      <c r="C61" s="161" t="s">
        <v>209</v>
      </c>
      <c r="D61" s="185">
        <v>900</v>
      </c>
      <c r="E61" s="185">
        <f>E64</f>
        <v>862.902</v>
      </c>
      <c r="F61" s="185">
        <f>F64</f>
        <v>862.266</v>
      </c>
      <c r="G61" s="185">
        <f>G62+G64</f>
        <v>0</v>
      </c>
      <c r="H61" s="185">
        <f>H62+H64</f>
        <v>0</v>
      </c>
      <c r="I61" s="185">
        <f>I62+I64</f>
        <v>0</v>
      </c>
      <c r="J61" s="151">
        <f t="shared" si="0"/>
        <v>99.92629522240068</v>
      </c>
      <c r="K61" s="149"/>
    </row>
    <row r="62" spans="1:10" ht="0.75" customHeight="1" hidden="1">
      <c r="A62" s="142" t="s">
        <v>175</v>
      </c>
      <c r="B62" s="163" t="s">
        <v>173</v>
      </c>
      <c r="C62" s="163"/>
      <c r="D62" s="186"/>
      <c r="E62" s="186">
        <v>0</v>
      </c>
      <c r="F62" s="186">
        <f>F63</f>
        <v>0</v>
      </c>
      <c r="G62" s="186">
        <f>G63</f>
        <v>0</v>
      </c>
      <c r="H62" s="186">
        <f>H63</f>
        <v>0</v>
      </c>
      <c r="I62" s="186">
        <f>I63</f>
        <v>0</v>
      </c>
      <c r="J62" s="151" t="e">
        <f t="shared" si="0"/>
        <v>#DIV/0!</v>
      </c>
    </row>
    <row r="63" spans="1:10" ht="1.5" customHeight="1" hidden="1">
      <c r="A63" s="142" t="s">
        <v>163</v>
      </c>
      <c r="B63" s="163" t="s">
        <v>174</v>
      </c>
      <c r="C63" s="163"/>
      <c r="D63" s="187"/>
      <c r="E63" s="187">
        <v>1190</v>
      </c>
      <c r="F63" s="187">
        <v>0</v>
      </c>
      <c r="G63" s="187">
        <v>0</v>
      </c>
      <c r="H63" s="187">
        <v>0</v>
      </c>
      <c r="I63" s="165">
        <f>F63</f>
        <v>0</v>
      </c>
      <c r="J63" s="151">
        <f t="shared" si="0"/>
        <v>0</v>
      </c>
    </row>
    <row r="64" spans="1:11" ht="15" customHeight="1">
      <c r="A64" s="142" t="s">
        <v>226</v>
      </c>
      <c r="B64" s="163" t="s">
        <v>210</v>
      </c>
      <c r="C64" s="163" t="s">
        <v>215</v>
      </c>
      <c r="D64" s="187">
        <v>900</v>
      </c>
      <c r="E64" s="187">
        <v>862.902</v>
      </c>
      <c r="F64" s="187">
        <v>862.266</v>
      </c>
      <c r="G64" s="187">
        <f>G65</f>
        <v>0</v>
      </c>
      <c r="H64" s="187">
        <f>H65</f>
        <v>0</v>
      </c>
      <c r="I64" s="187">
        <f>I65</f>
        <v>0</v>
      </c>
      <c r="J64" s="151">
        <f t="shared" si="0"/>
        <v>99.92629522240068</v>
      </c>
      <c r="K64" s="147"/>
    </row>
    <row r="65" spans="1:10" ht="0.75" customHeight="1" hidden="1">
      <c r="A65" s="142" t="s">
        <v>163</v>
      </c>
      <c r="B65" s="163" t="s">
        <v>176</v>
      </c>
      <c r="C65" s="163"/>
      <c r="D65" s="187"/>
      <c r="E65" s="187">
        <v>1500</v>
      </c>
      <c r="F65" s="187">
        <v>0</v>
      </c>
      <c r="G65" s="187">
        <v>0</v>
      </c>
      <c r="H65" s="187">
        <v>0</v>
      </c>
      <c r="I65" s="165">
        <f>F65</f>
        <v>0</v>
      </c>
      <c r="J65" s="151">
        <f t="shared" si="0"/>
        <v>0</v>
      </c>
    </row>
    <row r="66" spans="1:11" s="150" customFormat="1" ht="18.75" customHeight="1">
      <c r="A66" s="148" t="s">
        <v>100</v>
      </c>
      <c r="B66" s="161" t="s">
        <v>216</v>
      </c>
      <c r="C66" s="161" t="s">
        <v>209</v>
      </c>
      <c r="D66" s="188">
        <v>580</v>
      </c>
      <c r="E66" s="188">
        <f>E67+E68</f>
        <v>897.335</v>
      </c>
      <c r="F66" s="188">
        <f>F68+F67</f>
        <v>856.2950000000001</v>
      </c>
      <c r="G66" s="188">
        <f>G68</f>
        <v>0</v>
      </c>
      <c r="H66" s="188">
        <f>H68</f>
        <v>0</v>
      </c>
      <c r="I66" s="188">
        <f>I68</f>
        <v>359.5</v>
      </c>
      <c r="J66" s="151">
        <f t="shared" si="0"/>
        <v>95.42645723169161</v>
      </c>
      <c r="K66" s="149"/>
    </row>
    <row r="67" spans="1:11" s="127" customFormat="1" ht="16.5" customHeight="1">
      <c r="A67" s="142" t="s">
        <v>191</v>
      </c>
      <c r="B67" s="163" t="s">
        <v>216</v>
      </c>
      <c r="C67" s="163" t="s">
        <v>204</v>
      </c>
      <c r="D67" s="189">
        <v>150</v>
      </c>
      <c r="E67" s="189">
        <v>261.3</v>
      </c>
      <c r="F67" s="189">
        <v>220.695</v>
      </c>
      <c r="G67" s="189"/>
      <c r="H67" s="189"/>
      <c r="I67" s="189"/>
      <c r="J67" s="151">
        <f t="shared" si="0"/>
        <v>84.46039035591274</v>
      </c>
      <c r="K67" s="146"/>
    </row>
    <row r="68" spans="1:11" ht="15.75" customHeight="1">
      <c r="A68" s="142" t="s">
        <v>102</v>
      </c>
      <c r="B68" s="163" t="s">
        <v>216</v>
      </c>
      <c r="C68" s="163" t="s">
        <v>211</v>
      </c>
      <c r="D68" s="189">
        <v>430</v>
      </c>
      <c r="E68" s="189">
        <v>636.035</v>
      </c>
      <c r="F68" s="189">
        <v>635.6</v>
      </c>
      <c r="G68" s="189">
        <f>G69+G70</f>
        <v>0</v>
      </c>
      <c r="H68" s="189">
        <f>H69+H70</f>
        <v>0</v>
      </c>
      <c r="I68" s="189">
        <f>I69+I70</f>
        <v>359.5</v>
      </c>
      <c r="J68" s="151">
        <f t="shared" si="0"/>
        <v>99.93160753732107</v>
      </c>
      <c r="K68" s="147"/>
    </row>
    <row r="69" spans="1:10" ht="0.75" customHeight="1" hidden="1">
      <c r="A69" s="142" t="s">
        <v>183</v>
      </c>
      <c r="B69" s="163" t="s">
        <v>124</v>
      </c>
      <c r="C69" s="163"/>
      <c r="D69" s="189"/>
      <c r="E69" s="189">
        <v>127</v>
      </c>
      <c r="F69" s="189">
        <v>127</v>
      </c>
      <c r="G69" s="189">
        <v>0</v>
      </c>
      <c r="H69" s="189">
        <v>0</v>
      </c>
      <c r="I69" s="165">
        <f>F69</f>
        <v>127</v>
      </c>
      <c r="J69" s="151">
        <f t="shared" si="0"/>
        <v>100</v>
      </c>
    </row>
    <row r="70" spans="1:10" ht="26.25" customHeight="1" hidden="1">
      <c r="A70" s="142" t="s">
        <v>103</v>
      </c>
      <c r="B70" s="163" t="s">
        <v>123</v>
      </c>
      <c r="C70" s="163"/>
      <c r="D70" s="190"/>
      <c r="E70" s="190">
        <v>310</v>
      </c>
      <c r="F70" s="190">
        <v>232.5</v>
      </c>
      <c r="G70" s="190">
        <v>0</v>
      </c>
      <c r="H70" s="190">
        <v>0</v>
      </c>
      <c r="I70" s="165">
        <f>F70</f>
        <v>232.5</v>
      </c>
      <c r="J70" s="151">
        <f t="shared" si="0"/>
        <v>75</v>
      </c>
    </row>
    <row r="71" spans="1:10" ht="0.75" customHeight="1" hidden="1">
      <c r="A71" s="148" t="s">
        <v>199</v>
      </c>
      <c r="B71" s="161" t="s">
        <v>217</v>
      </c>
      <c r="C71" s="161" t="s">
        <v>209</v>
      </c>
      <c r="D71" s="191">
        <v>0</v>
      </c>
      <c r="E71" s="191">
        <f>E72</f>
        <v>21694.536</v>
      </c>
      <c r="F71" s="191">
        <f>F72</f>
        <v>21694.536</v>
      </c>
      <c r="G71" s="191"/>
      <c r="H71" s="191"/>
      <c r="I71" s="191"/>
      <c r="J71" s="151">
        <f t="shared" si="0"/>
        <v>100</v>
      </c>
    </row>
    <row r="72" spans="1:11" s="150" customFormat="1" ht="15" customHeight="1" hidden="1">
      <c r="A72" s="142" t="s">
        <v>192</v>
      </c>
      <c r="B72" s="163" t="s">
        <v>217</v>
      </c>
      <c r="C72" s="163" t="s">
        <v>206</v>
      </c>
      <c r="D72" s="189">
        <v>0</v>
      </c>
      <c r="E72" s="189">
        <v>21694.536</v>
      </c>
      <c r="F72" s="189">
        <v>21694.536</v>
      </c>
      <c r="G72" s="163">
        <f>G73+G74</f>
        <v>0</v>
      </c>
      <c r="H72" s="163">
        <f>H73+H74</f>
        <v>0</v>
      </c>
      <c r="I72" s="163">
        <f>I73+I74</f>
        <v>14771.8</v>
      </c>
      <c r="J72" s="151">
        <f t="shared" si="0"/>
        <v>100</v>
      </c>
      <c r="K72" s="149"/>
    </row>
    <row r="73" spans="1:10" ht="0.75" customHeight="1" hidden="1">
      <c r="A73" s="128" t="s">
        <v>177</v>
      </c>
      <c r="B73" s="131" t="s">
        <v>178</v>
      </c>
      <c r="C73" s="131"/>
      <c r="D73" s="132">
        <v>4104</v>
      </c>
      <c r="E73" s="130">
        <v>3078</v>
      </c>
      <c r="F73" s="132">
        <v>2026</v>
      </c>
      <c r="G73" s="132">
        <v>0</v>
      </c>
      <c r="H73" s="132">
        <v>0</v>
      </c>
      <c r="I73" s="130">
        <f>F73</f>
        <v>2026</v>
      </c>
      <c r="J73" s="151">
        <f t="shared" si="0"/>
        <v>65.82196231319038</v>
      </c>
    </row>
    <row r="74" spans="1:10" ht="104.25" customHeight="1" hidden="1">
      <c r="A74" s="128" t="s">
        <v>107</v>
      </c>
      <c r="B74" s="131" t="s">
        <v>106</v>
      </c>
      <c r="C74" s="131"/>
      <c r="D74" s="133">
        <v>18970</v>
      </c>
      <c r="E74" s="130">
        <v>12995.8</v>
      </c>
      <c r="F74" s="133">
        <v>12745.8</v>
      </c>
      <c r="G74" s="133">
        <v>0</v>
      </c>
      <c r="H74" s="133">
        <v>0</v>
      </c>
      <c r="I74" s="130">
        <f>F74</f>
        <v>12745.8</v>
      </c>
      <c r="J74" s="151">
        <f t="shared" si="0"/>
        <v>98.0763015743548</v>
      </c>
    </row>
    <row r="75" spans="1:10" ht="12" customHeight="1">
      <c r="A75" s="134"/>
      <c r="B75" s="135"/>
      <c r="C75" s="135"/>
      <c r="D75" s="136"/>
      <c r="E75" s="137"/>
      <c r="F75" s="136"/>
      <c r="G75" s="136"/>
      <c r="H75" s="136"/>
      <c r="I75" s="137"/>
      <c r="J75" s="137"/>
    </row>
    <row r="76" ht="12" customHeight="1" hidden="1"/>
    <row r="77" spans="1:12" ht="12.75" customHeight="1">
      <c r="A77" s="120"/>
      <c r="B77" s="156"/>
      <c r="C77" s="156"/>
      <c r="D77" s="196"/>
      <c r="E77" s="156"/>
      <c r="F77" s="156"/>
      <c r="G77" s="156"/>
      <c r="H77" s="156"/>
      <c r="I77" s="156"/>
      <c r="J77" s="156"/>
      <c r="K77" s="156"/>
      <c r="L77" s="156"/>
    </row>
    <row r="78" spans="1:10" ht="15" customHeight="1">
      <c r="A78" s="215" t="s">
        <v>234</v>
      </c>
      <c r="E78" s="208"/>
      <c r="F78" s="208"/>
      <c r="G78" s="208"/>
      <c r="H78" s="208"/>
      <c r="I78" s="208"/>
      <c r="J78" s="208"/>
    </row>
    <row r="79" ht="15" customHeight="1">
      <c r="A79" s="215"/>
    </row>
    <row r="80" spans="1:10" ht="22.5" customHeight="1">
      <c r="A80" s="215"/>
      <c r="F80" s="208" t="s">
        <v>229</v>
      </c>
      <c r="G80" s="208"/>
      <c r="H80" s="208"/>
      <c r="I80" s="208"/>
      <c r="J80" s="208"/>
    </row>
    <row r="81" ht="22.5" customHeight="1"/>
    <row r="82" ht="15" customHeight="1"/>
    <row r="83" ht="24" customHeight="1"/>
    <row r="84" ht="15" customHeight="1"/>
    <row r="85" ht="15" customHeight="1"/>
    <row r="86" ht="28.5" customHeight="1"/>
    <row r="87" ht="15" customHeight="1"/>
    <row r="88" ht="21.75" customHeight="1"/>
    <row r="89" ht="31.5" customHeight="1"/>
    <row r="90" ht="31.5" customHeight="1"/>
    <row r="91" ht="21.75" customHeight="1"/>
    <row r="92" ht="33" customHeight="1"/>
    <row r="93" ht="18.75" customHeight="1"/>
    <row r="94" ht="18.75" customHeight="1"/>
    <row r="95" ht="18.75" customHeight="1"/>
    <row r="96" ht="26.25" customHeight="1"/>
    <row r="97" ht="15" customHeight="1"/>
    <row r="98" ht="15" customHeight="1"/>
    <row r="99" ht="25.5" customHeight="1"/>
    <row r="100" ht="15" customHeight="1"/>
    <row r="101" ht="24" customHeight="1"/>
    <row r="102" ht="27.75" customHeight="1"/>
    <row r="103" ht="26.25" customHeight="1"/>
    <row r="104" ht="14.2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24" customHeight="1"/>
    <row r="115" ht="26.2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4" customHeight="1"/>
    <row r="123" ht="24.75" customHeight="1"/>
    <row r="124" ht="24.75" customHeight="1"/>
    <row r="125" ht="21.75" customHeight="1"/>
    <row r="126" ht="24.75" customHeight="1"/>
    <row r="127" ht="24.75" customHeight="1"/>
    <row r="128" ht="24.75" customHeight="1"/>
    <row r="129" ht="24.75" customHeight="1"/>
    <row r="130" ht="15" customHeight="1"/>
    <row r="131" ht="15" customHeight="1"/>
    <row r="132" ht="15" customHeight="1"/>
    <row r="133" ht="24.75" customHeight="1"/>
    <row r="134" ht="24" customHeight="1"/>
    <row r="135" ht="45.75" customHeight="1"/>
    <row r="136" ht="21.75" customHeight="1"/>
    <row r="137" ht="15" customHeight="1"/>
    <row r="138" ht="24" customHeight="1"/>
    <row r="139" ht="15" customHeight="1"/>
    <row r="140" ht="31.5" customHeight="1"/>
    <row r="141" ht="38.25" customHeight="1"/>
    <row r="142" ht="26.25" customHeight="1"/>
    <row r="143" ht="11.25" customHeight="1"/>
    <row r="144" ht="17.25" customHeight="1"/>
    <row r="145" ht="24.75" customHeight="1"/>
    <row r="146" ht="111.75" customHeight="1"/>
    <row r="147" ht="26.25" customHeight="1"/>
    <row r="148" ht="52.5" customHeight="1"/>
  </sheetData>
  <sheetProtection/>
  <mergeCells count="13">
    <mergeCell ref="A78:A80"/>
    <mergeCell ref="F80:J80"/>
    <mergeCell ref="J8:J15"/>
    <mergeCell ref="D8:D15"/>
    <mergeCell ref="E8:E15"/>
    <mergeCell ref="F8:F15"/>
    <mergeCell ref="A8:A15"/>
    <mergeCell ref="E78:J78"/>
    <mergeCell ref="E3:J5"/>
    <mergeCell ref="F7:J7"/>
    <mergeCell ref="B8:B15"/>
    <mergeCell ref="C8:C15"/>
    <mergeCell ref="A6:J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user16</cp:lastModifiedBy>
  <cp:lastPrinted>2010-04-01T06:19:58Z</cp:lastPrinted>
  <dcterms:created xsi:type="dcterms:W3CDTF">1999-06-18T11:49:53Z</dcterms:created>
  <dcterms:modified xsi:type="dcterms:W3CDTF">2010-04-01T06:20:12Z</dcterms:modified>
  <cp:category/>
  <cp:version/>
  <cp:contentType/>
  <cp:contentStatus/>
</cp:coreProperties>
</file>